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a.prieto\Desktop\12. Planes y programas bienestar  social e incentivos\"/>
    </mc:Choice>
  </mc:AlternateContent>
  <xr:revisionPtr revIDLastSave="2" documentId="13_ncr:1_{00E43C52-A0C3-4BD2-97F3-B8FFF42DEB86}" xr6:coauthVersionLast="47" xr6:coauthVersionMax="47" xr10:uidLastSave="{54249884-D47B-4A68-9AFC-9DD7584ED8AB}"/>
  <bookViews>
    <workbookView xWindow="-120" yWindow="-120" windowWidth="29040" windowHeight="15840" firstSheet="1" activeTab="1" xr2:uid="{0C038B9F-E75D-4C7A-B1E3-1C2AFC214E10}"/>
  </bookViews>
  <sheets>
    <sheet name="Cronograma Bienestar 2025 PB" sheetId="2" r:id="rId1"/>
    <sheet name="Clima Lab_Cultura Org 2025" sheetId="4" r:id="rId2"/>
  </sheets>
  <definedNames>
    <definedName name="_xlnm._FilterDatabase" localSheetId="0" hidden="1">'Cronograma Bienestar 2025 PB'!$B$5:$AC$5</definedName>
    <definedName name="_Toc189136669" localSheetId="0">'Cronograma Bienestar 2025 PB'!$B$102</definedName>
    <definedName name="_xlnm.Print_Area" localSheetId="1">'Clima Lab_Cultura Org 2025'!$A$2:$V$61</definedName>
    <definedName name="_xlnm.Print_Area" localSheetId="0">'Cronograma Bienestar 2025 PB'!$B$1:$O$173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4" l="1"/>
  <c r="P36" i="4"/>
  <c r="H34" i="4"/>
  <c r="I34" i="4"/>
  <c r="I36" i="4" s="1"/>
  <c r="H36" i="4"/>
  <c r="O36" i="4"/>
  <c r="O34" i="4"/>
  <c r="N34" i="4"/>
  <c r="M34" i="4"/>
  <c r="L34" i="4"/>
  <c r="K34" i="4"/>
  <c r="J34" i="4"/>
  <c r="G34" i="4"/>
  <c r="F34" i="4"/>
  <c r="E34" i="4"/>
  <c r="P31" i="4"/>
  <c r="O31" i="4"/>
  <c r="N31" i="4"/>
  <c r="M31" i="4"/>
  <c r="L31" i="4"/>
  <c r="K31" i="4"/>
  <c r="J31" i="4"/>
  <c r="I31" i="4"/>
  <c r="H31" i="4"/>
  <c r="G31" i="4"/>
  <c r="F31" i="4"/>
  <c r="E31" i="4"/>
  <c r="P30" i="4"/>
  <c r="O30" i="4"/>
  <c r="N30" i="4"/>
  <c r="M30" i="4"/>
  <c r="L30" i="4"/>
  <c r="K30" i="4"/>
  <c r="J30" i="4"/>
  <c r="I30" i="4"/>
  <c r="H30" i="4"/>
  <c r="G30" i="4"/>
  <c r="F30" i="4"/>
  <c r="E30" i="4"/>
  <c r="P27" i="4"/>
  <c r="O27" i="4"/>
  <c r="N27" i="4"/>
  <c r="M27" i="4"/>
  <c r="L27" i="4"/>
  <c r="K27" i="4"/>
  <c r="J27" i="4"/>
  <c r="I27" i="4"/>
  <c r="H27" i="4"/>
  <c r="G27" i="4"/>
  <c r="F27" i="4"/>
  <c r="E27" i="4"/>
  <c r="P26" i="4"/>
  <c r="O26" i="4"/>
  <c r="N26" i="4"/>
  <c r="M26" i="4"/>
  <c r="L26" i="4"/>
  <c r="K26" i="4"/>
  <c r="J26" i="4"/>
  <c r="I26" i="4"/>
  <c r="H26" i="4"/>
  <c r="G26" i="4"/>
  <c r="F26" i="4"/>
  <c r="E26" i="4"/>
  <c r="P23" i="4"/>
  <c r="O23" i="4"/>
  <c r="N23" i="4"/>
  <c r="M23" i="4"/>
  <c r="L23" i="4"/>
  <c r="K23" i="4"/>
  <c r="J23" i="4"/>
  <c r="I23" i="4"/>
  <c r="H23" i="4"/>
  <c r="G23" i="4"/>
  <c r="F23" i="4"/>
  <c r="E23" i="4"/>
  <c r="P22" i="4"/>
  <c r="O22" i="4"/>
  <c r="N22" i="4"/>
  <c r="M22" i="4"/>
  <c r="L22" i="4"/>
  <c r="K22" i="4"/>
  <c r="J22" i="4"/>
  <c r="I22" i="4"/>
  <c r="H22" i="4"/>
  <c r="G22" i="4"/>
  <c r="F22" i="4"/>
  <c r="E22" i="4"/>
  <c r="P19" i="4"/>
  <c r="O19" i="4"/>
  <c r="N19" i="4"/>
  <c r="M19" i="4"/>
  <c r="L19" i="4"/>
  <c r="K19" i="4"/>
  <c r="J19" i="4"/>
  <c r="I19" i="4"/>
  <c r="H19" i="4"/>
  <c r="G19" i="4"/>
  <c r="F19" i="4"/>
  <c r="E19" i="4"/>
  <c r="P18" i="4"/>
  <c r="O18" i="4"/>
  <c r="N18" i="4"/>
  <c r="M18" i="4"/>
  <c r="L18" i="4"/>
  <c r="K18" i="4"/>
  <c r="J18" i="4"/>
  <c r="I18" i="4"/>
  <c r="H18" i="4"/>
  <c r="G18" i="4"/>
  <c r="G36" i="4" s="1"/>
  <c r="F18" i="4"/>
  <c r="E18" i="4"/>
  <c r="P15" i="4"/>
  <c r="O15" i="4"/>
  <c r="O37" i="4" s="1"/>
  <c r="N15" i="4"/>
  <c r="N37" i="4" s="1"/>
  <c r="M15" i="4"/>
  <c r="M37" i="4" s="1"/>
  <c r="L15" i="4"/>
  <c r="L37" i="4" s="1"/>
  <c r="K15" i="4"/>
  <c r="K37" i="4" s="1"/>
  <c r="J15" i="4"/>
  <c r="J37" i="4" s="1"/>
  <c r="I15" i="4"/>
  <c r="I37" i="4" s="1"/>
  <c r="H15" i="4"/>
  <c r="H37" i="4" s="1"/>
  <c r="G15" i="4"/>
  <c r="G37" i="4" s="1"/>
  <c r="F15" i="4"/>
  <c r="F37" i="4" s="1"/>
  <c r="E15" i="4"/>
  <c r="E37" i="4" s="1"/>
  <c r="P14" i="4"/>
  <c r="O14" i="4"/>
  <c r="N14" i="4"/>
  <c r="N36" i="4" s="1"/>
  <c r="M14" i="4"/>
  <c r="M36" i="4" s="1"/>
  <c r="L14" i="4"/>
  <c r="L36" i="4" s="1"/>
  <c r="K14" i="4"/>
  <c r="K36" i="4" s="1"/>
  <c r="J14" i="4"/>
  <c r="J36" i="4" s="1"/>
  <c r="I14" i="4"/>
  <c r="H14" i="4"/>
  <c r="G14" i="4"/>
  <c r="F14" i="4"/>
  <c r="F36" i="4" s="1"/>
  <c r="E14" i="4"/>
  <c r="E36" i="4" s="1"/>
  <c r="E168" i="2"/>
  <c r="F168" i="2"/>
  <c r="G168" i="2"/>
  <c r="G170" i="2" s="1"/>
  <c r="H168" i="2"/>
  <c r="H170" i="2" s="1"/>
  <c r="I168" i="2"/>
  <c r="J168" i="2"/>
  <c r="J170" i="2" s="1"/>
  <c r="K168" i="2"/>
  <c r="K170" i="2" s="1"/>
  <c r="L168" i="2"/>
  <c r="L170" i="2" s="1"/>
  <c r="M168" i="2"/>
  <c r="N168" i="2"/>
  <c r="N170" i="2" s="1"/>
  <c r="O168" i="2"/>
  <c r="O170" i="2" s="1"/>
  <c r="E167" i="2"/>
  <c r="F167" i="2"/>
  <c r="G167" i="2"/>
  <c r="H167" i="2"/>
  <c r="H169" i="2" s="1"/>
  <c r="I167" i="2"/>
  <c r="J167" i="2"/>
  <c r="K167" i="2"/>
  <c r="L167" i="2"/>
  <c r="L169" i="2" s="1"/>
  <c r="M167" i="2"/>
  <c r="N167" i="2"/>
  <c r="O167" i="2"/>
  <c r="E158" i="2"/>
  <c r="F158" i="2"/>
  <c r="G158" i="2"/>
  <c r="H158" i="2"/>
  <c r="H160" i="2" s="1"/>
  <c r="I158" i="2"/>
  <c r="J158" i="2"/>
  <c r="K158" i="2"/>
  <c r="L158" i="2"/>
  <c r="L160" i="2" s="1"/>
  <c r="M158" i="2"/>
  <c r="N158" i="2"/>
  <c r="O158" i="2"/>
  <c r="E159" i="2"/>
  <c r="F159" i="2"/>
  <c r="G159" i="2"/>
  <c r="H159" i="2"/>
  <c r="H161" i="2" s="1"/>
  <c r="I159" i="2"/>
  <c r="J159" i="2"/>
  <c r="K159" i="2"/>
  <c r="L159" i="2"/>
  <c r="L161" i="2" s="1"/>
  <c r="M159" i="2"/>
  <c r="N159" i="2"/>
  <c r="O159" i="2"/>
  <c r="D159" i="2"/>
  <c r="D158" i="2"/>
  <c r="E149" i="2"/>
  <c r="F149" i="2"/>
  <c r="G149" i="2"/>
  <c r="H149" i="2"/>
  <c r="I149" i="2"/>
  <c r="J149" i="2"/>
  <c r="K149" i="2"/>
  <c r="L149" i="2"/>
  <c r="M149" i="2"/>
  <c r="N149" i="2"/>
  <c r="O149" i="2"/>
  <c r="D149" i="2"/>
  <c r="E140" i="2"/>
  <c r="F140" i="2"/>
  <c r="G140" i="2"/>
  <c r="G142" i="2" s="1"/>
  <c r="H140" i="2"/>
  <c r="H142" i="2" s="1"/>
  <c r="I140" i="2"/>
  <c r="J140" i="2"/>
  <c r="J142" i="2" s="1"/>
  <c r="K140" i="2"/>
  <c r="K142" i="2" s="1"/>
  <c r="L140" i="2"/>
  <c r="L142" i="2" s="1"/>
  <c r="M140" i="2"/>
  <c r="N140" i="2"/>
  <c r="N142" i="2" s="1"/>
  <c r="O140" i="2"/>
  <c r="O142" i="2" s="1"/>
  <c r="E129" i="2"/>
  <c r="F129" i="2"/>
  <c r="G129" i="2"/>
  <c r="H129" i="2"/>
  <c r="H131" i="2" s="1"/>
  <c r="I129" i="2"/>
  <c r="J129" i="2"/>
  <c r="K129" i="2"/>
  <c r="L129" i="2"/>
  <c r="L131" i="2" s="1"/>
  <c r="M129" i="2"/>
  <c r="N129" i="2"/>
  <c r="O129" i="2"/>
  <c r="E118" i="2"/>
  <c r="F118" i="2"/>
  <c r="G118" i="2"/>
  <c r="H118" i="2"/>
  <c r="I118" i="2"/>
  <c r="J118" i="2"/>
  <c r="K118" i="2"/>
  <c r="L118" i="2"/>
  <c r="M118" i="2"/>
  <c r="N118" i="2"/>
  <c r="O118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E97" i="2"/>
  <c r="F97" i="2"/>
  <c r="G97" i="2"/>
  <c r="H97" i="2"/>
  <c r="I97" i="2"/>
  <c r="J97" i="2"/>
  <c r="K97" i="2"/>
  <c r="L97" i="2"/>
  <c r="M97" i="2"/>
  <c r="N97" i="2"/>
  <c r="O97" i="2"/>
  <c r="E85" i="2"/>
  <c r="F85" i="2"/>
  <c r="G85" i="2"/>
  <c r="H85" i="2"/>
  <c r="I85" i="2"/>
  <c r="J85" i="2"/>
  <c r="K85" i="2"/>
  <c r="L85" i="2"/>
  <c r="M85" i="2"/>
  <c r="N85" i="2"/>
  <c r="O85" i="2"/>
  <c r="E81" i="2"/>
  <c r="F81" i="2"/>
  <c r="G81" i="2"/>
  <c r="H81" i="2"/>
  <c r="I81" i="2"/>
  <c r="J81" i="2"/>
  <c r="K81" i="2"/>
  <c r="L81" i="2"/>
  <c r="M81" i="2"/>
  <c r="N81" i="2"/>
  <c r="O81" i="2"/>
  <c r="F45" i="2"/>
  <c r="G45" i="2"/>
  <c r="H45" i="2"/>
  <c r="I45" i="2"/>
  <c r="J45" i="2"/>
  <c r="K45" i="2"/>
  <c r="L45" i="2"/>
  <c r="M45" i="2"/>
  <c r="N45" i="2"/>
  <c r="O45" i="2"/>
  <c r="F23" i="2"/>
  <c r="G23" i="2"/>
  <c r="H23" i="2"/>
  <c r="I23" i="2"/>
  <c r="J23" i="2"/>
  <c r="K23" i="2"/>
  <c r="L23" i="2"/>
  <c r="M23" i="2"/>
  <c r="N23" i="2"/>
  <c r="O23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D23" i="2"/>
  <c r="E23" i="2"/>
  <c r="D24" i="2"/>
  <c r="E24" i="2"/>
  <c r="F24" i="2"/>
  <c r="G24" i="2"/>
  <c r="H24" i="2"/>
  <c r="I24" i="2"/>
  <c r="J24" i="2"/>
  <c r="K24" i="2"/>
  <c r="L24" i="2"/>
  <c r="M24" i="2"/>
  <c r="N24" i="2"/>
  <c r="O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D45" i="2"/>
  <c r="E45" i="2"/>
  <c r="D46" i="2"/>
  <c r="E46" i="2"/>
  <c r="F46" i="2"/>
  <c r="G46" i="2"/>
  <c r="H46" i="2"/>
  <c r="I46" i="2"/>
  <c r="J46" i="2"/>
  <c r="K46" i="2"/>
  <c r="L46" i="2"/>
  <c r="M46" i="2"/>
  <c r="N46" i="2"/>
  <c r="O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D81" i="2"/>
  <c r="D82" i="2"/>
  <c r="E82" i="2"/>
  <c r="F82" i="2"/>
  <c r="G82" i="2"/>
  <c r="H82" i="2"/>
  <c r="I82" i="2"/>
  <c r="J82" i="2"/>
  <c r="K82" i="2"/>
  <c r="L82" i="2"/>
  <c r="M82" i="2"/>
  <c r="N82" i="2"/>
  <c r="O82" i="2"/>
  <c r="P83" i="2"/>
  <c r="P84" i="2"/>
  <c r="D85" i="2"/>
  <c r="D86" i="2"/>
  <c r="E86" i="2"/>
  <c r="F86" i="2"/>
  <c r="G86" i="2"/>
  <c r="H86" i="2"/>
  <c r="I86" i="2"/>
  <c r="J86" i="2"/>
  <c r="K86" i="2"/>
  <c r="L86" i="2"/>
  <c r="M86" i="2"/>
  <c r="N86" i="2"/>
  <c r="O86" i="2"/>
  <c r="P87" i="2"/>
  <c r="P88" i="2"/>
  <c r="P89" i="2"/>
  <c r="P90" i="2"/>
  <c r="P91" i="2"/>
  <c r="P92" i="2"/>
  <c r="P93" i="2"/>
  <c r="P94" i="2"/>
  <c r="P95" i="2"/>
  <c r="P96" i="2"/>
  <c r="D97" i="2"/>
  <c r="D98" i="2"/>
  <c r="E98" i="2"/>
  <c r="F98" i="2"/>
  <c r="G98" i="2"/>
  <c r="H98" i="2"/>
  <c r="I98" i="2"/>
  <c r="J98" i="2"/>
  <c r="K98" i="2"/>
  <c r="L98" i="2"/>
  <c r="M98" i="2"/>
  <c r="N98" i="2"/>
  <c r="O98" i="2"/>
  <c r="P102" i="2"/>
  <c r="P103" i="2"/>
  <c r="D104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D118" i="2"/>
  <c r="J120" i="2"/>
  <c r="N120" i="2"/>
  <c r="D119" i="2"/>
  <c r="E119" i="2"/>
  <c r="E121" i="2" s="1"/>
  <c r="F119" i="2"/>
  <c r="F121" i="2" s="1"/>
  <c r="G119" i="2"/>
  <c r="H119" i="2"/>
  <c r="I119" i="2"/>
  <c r="I121" i="2" s="1"/>
  <c r="J119" i="2"/>
  <c r="J121" i="2" s="1"/>
  <c r="K119" i="2"/>
  <c r="L119" i="2"/>
  <c r="M119" i="2"/>
  <c r="M121" i="2" s="1"/>
  <c r="N119" i="2"/>
  <c r="N121" i="2" s="1"/>
  <c r="O119" i="2"/>
  <c r="D121" i="2"/>
  <c r="P123" i="2"/>
  <c r="P124" i="2"/>
  <c r="P125" i="2"/>
  <c r="P126" i="2"/>
  <c r="P127" i="2"/>
  <c r="P128" i="2"/>
  <c r="D129" i="2"/>
  <c r="D131" i="2" s="1"/>
  <c r="E131" i="2"/>
  <c r="F131" i="2"/>
  <c r="G131" i="2"/>
  <c r="I131" i="2"/>
  <c r="J131" i="2"/>
  <c r="K131" i="2"/>
  <c r="M131" i="2"/>
  <c r="N131" i="2"/>
  <c r="O131" i="2"/>
  <c r="D130" i="2"/>
  <c r="D132" i="2" s="1"/>
  <c r="E130" i="2"/>
  <c r="E132" i="2" s="1"/>
  <c r="F130" i="2"/>
  <c r="F132" i="2" s="1"/>
  <c r="G130" i="2"/>
  <c r="G132" i="2" s="1"/>
  <c r="H130" i="2"/>
  <c r="H132" i="2" s="1"/>
  <c r="I130" i="2"/>
  <c r="I132" i="2" s="1"/>
  <c r="J130" i="2"/>
  <c r="J132" i="2" s="1"/>
  <c r="K130" i="2"/>
  <c r="K132" i="2" s="1"/>
  <c r="L130" i="2"/>
  <c r="L132" i="2" s="1"/>
  <c r="M130" i="2"/>
  <c r="M132" i="2" s="1"/>
  <c r="N130" i="2"/>
  <c r="O130" i="2"/>
  <c r="O132" i="2" s="1"/>
  <c r="N132" i="2"/>
  <c r="P134" i="2"/>
  <c r="P135" i="2"/>
  <c r="P136" i="2"/>
  <c r="P137" i="2"/>
  <c r="P138" i="2"/>
  <c r="P139" i="2"/>
  <c r="D140" i="2"/>
  <c r="I142" i="2"/>
  <c r="M142" i="2"/>
  <c r="D141" i="2"/>
  <c r="D143" i="2" s="1"/>
  <c r="E141" i="2"/>
  <c r="E143" i="2" s="1"/>
  <c r="F141" i="2"/>
  <c r="F143" i="2" s="1"/>
  <c r="G141" i="2"/>
  <c r="G143" i="2" s="1"/>
  <c r="H141" i="2"/>
  <c r="H143" i="2" s="1"/>
  <c r="I141" i="2"/>
  <c r="I143" i="2" s="1"/>
  <c r="J141" i="2"/>
  <c r="J143" i="2" s="1"/>
  <c r="K141" i="2"/>
  <c r="K143" i="2" s="1"/>
  <c r="L141" i="2"/>
  <c r="L143" i="2" s="1"/>
  <c r="M141" i="2"/>
  <c r="M143" i="2" s="1"/>
  <c r="N141" i="2"/>
  <c r="N143" i="2" s="1"/>
  <c r="O141" i="2"/>
  <c r="O143" i="2" s="1"/>
  <c r="D142" i="2"/>
  <c r="E142" i="2"/>
  <c r="P145" i="2"/>
  <c r="P146" i="2"/>
  <c r="P147" i="2"/>
  <c r="P148" i="2"/>
  <c r="G151" i="2"/>
  <c r="H151" i="2"/>
  <c r="I151" i="2"/>
  <c r="J151" i="2"/>
  <c r="K151" i="2"/>
  <c r="L151" i="2"/>
  <c r="M151" i="2"/>
  <c r="N151" i="2"/>
  <c r="O151" i="2"/>
  <c r="D150" i="2"/>
  <c r="D152" i="2" s="1"/>
  <c r="E150" i="2"/>
  <c r="E152" i="2" s="1"/>
  <c r="F150" i="2"/>
  <c r="F152" i="2" s="1"/>
  <c r="G150" i="2"/>
  <c r="G152" i="2" s="1"/>
  <c r="H150" i="2"/>
  <c r="H152" i="2" s="1"/>
  <c r="I150" i="2"/>
  <c r="I152" i="2" s="1"/>
  <c r="J150" i="2"/>
  <c r="J152" i="2" s="1"/>
  <c r="K150" i="2"/>
  <c r="K152" i="2" s="1"/>
  <c r="L150" i="2"/>
  <c r="L152" i="2" s="1"/>
  <c r="M150" i="2"/>
  <c r="M152" i="2" s="1"/>
  <c r="N150" i="2"/>
  <c r="N152" i="2" s="1"/>
  <c r="O150" i="2"/>
  <c r="O152" i="2" s="1"/>
  <c r="D151" i="2"/>
  <c r="E151" i="2"/>
  <c r="P154" i="2"/>
  <c r="P155" i="2"/>
  <c r="P156" i="2"/>
  <c r="P157" i="2"/>
  <c r="G160" i="2"/>
  <c r="I160" i="2"/>
  <c r="J160" i="2"/>
  <c r="K160" i="2"/>
  <c r="M160" i="2"/>
  <c r="N160" i="2"/>
  <c r="O160" i="2"/>
  <c r="D161" i="2"/>
  <c r="E161" i="2"/>
  <c r="F161" i="2"/>
  <c r="G161" i="2"/>
  <c r="I161" i="2"/>
  <c r="J161" i="2"/>
  <c r="K161" i="2"/>
  <c r="M161" i="2"/>
  <c r="N161" i="2"/>
  <c r="O161" i="2"/>
  <c r="D160" i="2"/>
  <c r="E160" i="2"/>
  <c r="P163" i="2"/>
  <c r="P164" i="2"/>
  <c r="P165" i="2"/>
  <c r="P166" i="2"/>
  <c r="D167" i="2"/>
  <c r="D169" i="2" s="1"/>
  <c r="E169" i="2"/>
  <c r="F169" i="2"/>
  <c r="G169" i="2"/>
  <c r="I169" i="2"/>
  <c r="J169" i="2"/>
  <c r="K169" i="2"/>
  <c r="M169" i="2"/>
  <c r="N169" i="2"/>
  <c r="O169" i="2"/>
  <c r="D168" i="2"/>
  <c r="D170" i="2" s="1"/>
  <c r="E170" i="2"/>
  <c r="I170" i="2"/>
  <c r="M170" i="2"/>
  <c r="P81" i="2" l="1"/>
  <c r="I120" i="2"/>
  <c r="H120" i="2"/>
  <c r="D99" i="2"/>
  <c r="D100" i="2"/>
  <c r="L99" i="2"/>
  <c r="L121" i="2"/>
  <c r="L172" i="2" s="1"/>
  <c r="M120" i="2"/>
  <c r="P130" i="2"/>
  <c r="E120" i="2"/>
  <c r="K100" i="2"/>
  <c r="P168" i="2"/>
  <c r="H121" i="2"/>
  <c r="L120" i="2"/>
  <c r="D120" i="2"/>
  <c r="D171" i="2" s="1"/>
  <c r="L100" i="2"/>
  <c r="O121" i="2"/>
  <c r="K121" i="2"/>
  <c r="G121" i="2"/>
  <c r="P105" i="2"/>
  <c r="E99" i="2"/>
  <c r="G99" i="2"/>
  <c r="H100" i="2"/>
  <c r="N100" i="2"/>
  <c r="N172" i="2" s="1"/>
  <c r="J100" i="2"/>
  <c r="J172" i="2" s="1"/>
  <c r="F100" i="2"/>
  <c r="N99" i="2"/>
  <c r="N171" i="2" s="1"/>
  <c r="P86" i="2"/>
  <c r="O100" i="2"/>
  <c r="G100" i="2"/>
  <c r="G172" i="2" s="1"/>
  <c r="P118" i="2"/>
  <c r="P98" i="2"/>
  <c r="P85" i="2"/>
  <c r="F170" i="2"/>
  <c r="P158" i="2"/>
  <c r="P149" i="2"/>
  <c r="P140" i="2"/>
  <c r="O120" i="2"/>
  <c r="K120" i="2"/>
  <c r="G120" i="2"/>
  <c r="P97" i="2"/>
  <c r="P82" i="2"/>
  <c r="M100" i="2"/>
  <c r="M172" i="2" s="1"/>
  <c r="I100" i="2"/>
  <c r="I172" i="2" s="1"/>
  <c r="E100" i="2"/>
  <c r="E172" i="2" s="1"/>
  <c r="M99" i="2"/>
  <c r="I99" i="2"/>
  <c r="I171" i="2" s="1"/>
  <c r="J99" i="2"/>
  <c r="J171" i="2" s="1"/>
  <c r="H99" i="2"/>
  <c r="H171" i="2" s="1"/>
  <c r="P45" i="2"/>
  <c r="O99" i="2"/>
  <c r="K99" i="2"/>
  <c r="P23" i="2"/>
  <c r="P24" i="2" s="1"/>
  <c r="P170" i="2"/>
  <c r="P169" i="2"/>
  <c r="P161" i="2"/>
  <c r="P152" i="2"/>
  <c r="P143" i="2"/>
  <c r="P132" i="2"/>
  <c r="D172" i="2"/>
  <c r="P131" i="2"/>
  <c r="P167" i="2"/>
  <c r="P129" i="2"/>
  <c r="P159" i="2"/>
  <c r="P150" i="2"/>
  <c r="P141" i="2"/>
  <c r="P119" i="2"/>
  <c r="P46" i="2"/>
  <c r="F160" i="2"/>
  <c r="P160" i="2" s="1"/>
  <c r="F151" i="2"/>
  <c r="P151" i="2" s="1"/>
  <c r="F142" i="2"/>
  <c r="P142" i="2" s="1"/>
  <c r="F120" i="2"/>
  <c r="F99" i="2"/>
  <c r="L171" i="2" l="1"/>
  <c r="O172" i="2"/>
  <c r="G171" i="2"/>
  <c r="M171" i="2"/>
  <c r="F172" i="2"/>
  <c r="K172" i="2"/>
  <c r="E171" i="2"/>
  <c r="H172" i="2"/>
  <c r="O171" i="2"/>
  <c r="P121" i="2"/>
  <c r="P120" i="2"/>
  <c r="K171" i="2"/>
  <c r="P100" i="2"/>
  <c r="F171" i="2"/>
  <c r="P99" i="2"/>
  <c r="P172" i="2" l="1"/>
  <c r="P17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  <author>tc={385EF311-F188-44B6-9034-98EED19D9663}</author>
    <author>tc={613756B6-35E0-426D-A876-E37B5C73034A}</author>
    <author>tc={8B520351-CE93-4EA6-98DD-2848FF4B92D1}</author>
    <author>Adriana Prieto Antolinez</author>
    <author>tc={B307C872-0E27-4912-A290-274506CFB114}</author>
    <author>tc={83EAFC5E-2498-4686-97FC-55EB3C52FB22}</author>
    <author>tc={A0093617-E19E-4D67-9E0F-98AA40C90C8F}</author>
    <author>tc={7F5C83F8-4AE7-446F-8409-33F6ACEBD4E8}</author>
    <author>tc={03DE6F38-529E-458E-A4E1-970C10C60E82}</author>
    <author>tc={F16F5C1D-CA63-4769-80B1-3D22CC2DB29A}</author>
    <author>tc={A21F0134-A145-4339-9EE9-FF4AC6A532B5}</author>
    <author>tc={B68D3108-C10E-43DE-9671-322498A79C9A}</author>
    <author>tc={645BC5F8-C5F2-4B37-A95C-409B10D2855E}</author>
    <author>tc={DC1B0C24-3685-47F3-86C9-DDC02FBCB7E3}</author>
    <author>tc={5ADAD99A-6940-46BC-96F1-0EB549CDDE73}</author>
    <author>tc={395DF0DF-E9A2-46E7-9554-E4CCABEAB8CD}</author>
    <author>tc={ACA22C5A-079D-4CBE-9C85-259E643BC433}</author>
    <author>tc={A80F474D-28DF-4D45-96A2-6D260BE94416}</author>
    <author>tc={077D1FD0-BAF3-4FEE-A5CF-56D2340E4266}</author>
    <author>tc={FD2E5037-5E89-4D24-885E-088638C5C67E}</author>
    <author>tc={40E2B666-48A0-4CE8-9E15-6F5C944D5ED7}</author>
    <author>tc={4168D709-9FA2-4608-8632-3E432C2C04AC}</author>
    <author>tc={55587A8F-6C5B-444B-8221-53EA8FCACFC8}</author>
    <author>tc={9A97E6AC-1826-4F12-8106-AA858ACB18F4}</author>
    <author>tc={7DD239E6-09F3-449F-A3F8-BE9222C1D6E4}</author>
    <author>tc={5362E25D-8F1B-4083-BE68-C4C9E482C4F2}</author>
    <author>tc={4A26E649-F6AC-4B26-8C07-57F95EE0823E}</author>
    <author>tc={8CE87339-3138-4977-80D9-C2F8F534CAF8}</author>
    <author>tc={2BE2ED19-2FC6-456F-AE61-58822E91D6E3}</author>
    <author>tc={5C4A2DEA-B691-497C-A293-3555CB248360}</author>
    <author>tc={FDBA3187-9594-48B2-8F95-AF46C52212D5}</author>
    <author>tc={BB6BB6F8-6D6E-439C-AA4F-04E813889136}</author>
    <author>tc={B9810471-5E8B-4BDC-A43E-65041105E91B}</author>
    <author>tc={F4DD1F1F-AC84-4D71-971D-B4B77D0F3AE9}</author>
    <author>tc={5CD1353B-897C-433E-A4D4-4D7E5DB8A897}</author>
  </authors>
  <commentList>
    <comment ref="J9" authorId="0" shapeId="0" xr:uid="{D8360B3B-1E6D-45F7-84A4-E985BAD4249E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Fecha sujeta al DASC</t>
        </r>
      </text>
    </comment>
    <comment ref="I11" authorId="1" shapeId="0" xr:uid="{385EF311-F188-44B6-9034-98EED19D966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Esto esta definido por la prorroga </t>
      </text>
    </comment>
    <comment ref="H13" authorId="2" shapeId="0" xr:uid="{613756B6-35E0-426D-A876-E37B5C73034A}">
      <text>
        <t>[Threaded comment]
Your version of Excel allows you to read this threaded comment; however, any edits to it will get removed if the file is opened in a newer version of Excel. Learn more: https://go.microsoft.com/fwlink/?linkid=870924
Comment:
    Esto esta definido por la prorroga para el mes de febrero pero se ejecuta en marzo.</t>
      </text>
    </comment>
    <comment ref="N15" authorId="3" shapeId="0" xr:uid="{8B520351-CE93-4EA6-98DD-2848FF4B92D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Quedo establecido por prorroga para marzo pero se ejecutará en nov. De conformidad a el resultado de los cursos- talleres. </t>
      </text>
    </comment>
    <comment ref="H17" authorId="4" shapeId="0" xr:uid="{BED21C63-3D07-49FB-9E78-05FDF940C0B1}">
      <text>
        <r>
          <rPr>
            <b/>
            <sz val="9"/>
            <color indexed="81"/>
            <rFont val="Tahoma"/>
            <family val="2"/>
          </rPr>
          <t xml:space="preserve">Adriana Prieto Antolinez
Primer jueves de cada mes divulgación. </t>
        </r>
      </text>
    </comment>
    <comment ref="K17" authorId="4" shapeId="0" xr:uid="{6DB9D759-C2BB-4C59-B714-71180FE6ABD5}">
      <text>
        <r>
          <rPr>
            <b/>
            <sz val="9"/>
            <color indexed="81"/>
            <rFont val="Tahoma"/>
            <family val="2"/>
          </rPr>
          <t xml:space="preserve">Adriana Prieto Antolinez
Primer jueves de cada mes divulgación. </t>
        </r>
      </text>
    </comment>
    <comment ref="K33" authorId="5" shapeId="0" xr:uid="{B307C872-0E27-4912-A290-274506CFB114}">
      <text>
        <t>[Threaded comment]
Your version of Excel allows you to read this threaded comment; however, any edits to it will get removed if the file is opened in a newer version of Excel. Learn more: https://go.microsoft.com/fwlink/?linkid=870924
Comment:
    Charlas, talleres, con contrato o proovedores.</t>
      </text>
    </comment>
    <comment ref="F35" authorId="6" shapeId="0" xr:uid="{83EAFC5E-2498-4686-97FC-55EB3C52FB22}">
      <text>
        <t>[Threaded comment]
Your version of Excel allows you to read this threaded comment; however, any edits to it will get removed if the file is opened in a newer version of Excel. Learn more: https://go.microsoft.com/fwlink/?linkid=870924
Comment:
    Quedó establecido por prorroga. Pendiente cargar monto a las personas que no asistieron en pasadía 2024.</t>
      </text>
    </comment>
    <comment ref="H35" authorId="7" shapeId="0" xr:uid="{A0093617-E19E-4D67-9E0F-98AA40C90C8F}">
      <text>
        <t>[Threaded comment]
Your version of Excel allows you to read this threaded comment; however, any edits to it will get removed if the file is opened in a newer version of Excel. Learn more: https://go.microsoft.com/fwlink/?linkid=870924
Comment:
    Quedó establecido por prorroga. Entre boletas de cine + combo</t>
      </text>
    </comment>
    <comment ref="M35" authorId="0" shapeId="0" xr:uid="{D993E138-F97E-473E-BAF2-14A6D44E061B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Activida madre o padre e hijo</t>
        </r>
      </text>
    </comment>
    <comment ref="I41" authorId="8" shapeId="0" xr:uid="{7F5C83F8-4AE7-446F-8409-33F6ACEBD4E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reporta de manera Semestral de acuerdo a requerimiento. </t>
      </text>
    </comment>
    <comment ref="D47" authorId="9" shapeId="0" xr:uid="{03DE6F38-529E-458E-A4E1-970C10C60E8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Es divulgación en la Intrenet de los cumpleaños de los servidores. </t>
      </text>
    </comment>
    <comment ref="F51" authorId="10" shapeId="0" xr:uid="{F16F5C1D-CA63-4769-80B1-3D22CC2DB29A}">
      <text>
        <t>[Threaded comment]
Your version of Excel allows you to read this threaded comment; however, any edits to it will get removed if the file is opened in a newer version of Excel. Learn more: https://go.microsoft.com/fwlink/?linkid=870924
Comment:
    Se realiza elaboración y divulgación de acto administrativo de horarios flexibles. (Actividad conjunta situaciones administrativas.)</t>
      </text>
    </comment>
    <comment ref="F53" authorId="11" shapeId="0" xr:uid="{A21F0134-A145-4339-9EE9-FF4AC6A532B5}">
      <text>
        <t>[Threaded comment]
Your version of Excel allows you to read this threaded comment; however, any edits to it will get removed if the file is opened in a newer version of Excel. Learn more: https://go.microsoft.com/fwlink/?linkid=870924
Comment:
    Se realiza elaboración y divulgación de acto administrativo de horarios flexibles. (Actividad conjunta situaciones administrativas.)</t>
      </text>
    </comment>
    <comment ref="D55" authorId="12" shapeId="0" xr:uid="{B68D3108-C10E-43DE-9671-322498A79C9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Es divulgación en la Intrenet de los cumpleaños de los servidores. </t>
      </text>
    </comment>
    <comment ref="F63" authorId="13" shapeId="0" xr:uid="{645BC5F8-C5F2-4B37-A95C-409B10D2855E}">
      <text>
        <t>[Threaded comment]
Your version of Excel allows you to read this threaded comment; however, any edits to it will get removed if the file is opened in a newer version of Excel. Learn more: https://go.microsoft.com/fwlink/?linkid=870924
Comment:
    Quedo por prorroga en enero y se ejecuta en febrero.</t>
      </text>
    </comment>
    <comment ref="O63" authorId="14" shapeId="0" xr:uid="{DC1B0C24-3685-47F3-86C9-DDC02FBCB7E3}">
      <text>
        <t>[Threaded comment]
Your version of Excel allows you to read this threaded comment; however, any edits to it will get removed if the file is opened in a newer version of Excel. Learn more: https://go.microsoft.com/fwlink/?linkid=870924
Comment:
    Reconocimiento bici usuarios.</t>
      </text>
    </comment>
    <comment ref="F71" authorId="0" shapeId="0" xr:uid="{7868B9AE-5AD5-428A-BF34-55C2D6F84D7F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circular semana santa inicia compensación de tiempo en febrero debe enviarse a inicios de febrero </t>
        </r>
      </text>
    </comment>
    <comment ref="L71" authorId="0" shapeId="0" xr:uid="{917E12E3-76E1-4C76-A28C-A5877B353814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enviar ultimos días de septiembre -Circular descanso Compensado para iniciar en Octubre</t>
        </r>
      </text>
    </comment>
    <comment ref="F87" authorId="15" shapeId="0" xr:uid="{5ADAD99A-6940-46BC-96F1-0EB549CDDE7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Dia mujer - hombre (Genero) </t>
      </text>
    </comment>
    <comment ref="G87" authorId="16" shapeId="0" xr:uid="{395DF0DF-E9A2-46E7-9554-E4CCABEAB8C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Día niño - secretaria . Esta establecido por prorroga la entrega de juguetes se solicita en marzo y se realiza entrega en abril. (Juguetería)
Reply:
    26 de abril -Conmemora el Día de la Visibilidad Lésbica y transincidencias   </t>
      </text>
    </comment>
    <comment ref="H87" authorId="17" shapeId="0" xr:uid="{ACA22C5A-079D-4CBE-9C85-259E643BC43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Día madre
Reply:
    28 de mayo de 2028 se celebra salud de las mujeres </t>
      </text>
    </comment>
    <comment ref="I87" authorId="18" shapeId="0" xr:uid="{A80F474D-28DF-4D45-96A2-6D260BE94416}">
      <text>
        <t>[Threaded comment]
Your version of Excel allows you to read this threaded comment; however, any edits to it will get removed if the file is opened in a newer version of Excel. Learn more: https://go.microsoft.com/fwlink/?linkid=870924
Comment:
    Día del padre.</t>
      </text>
    </comment>
    <comment ref="J87" authorId="19" shapeId="0" xr:uid="{077D1FD0-BAF3-4FEE-A5CF-56D2340E426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16 de julio día del conductor </t>
      </text>
    </comment>
    <comment ref="L87" authorId="20" shapeId="0" xr:uid="{FD2E5037-5E89-4D24-885E-088638C5C67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Amor y amistad </t>
      </text>
    </comment>
    <comment ref="M87" authorId="21" shapeId="0" xr:uid="{40E2B666-48A0-4CE8-9E15-6F5C944D5ED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7 oct día del trabajo decente 
Reply:
    4 de octubre Dia de la mascota
Reply:
    1 de octubre día del Servidor Público Distrital. </t>
      </text>
    </comment>
    <comment ref="N87" authorId="22" shapeId="0" xr:uid="{4168D709-9FA2-4608-8632-3E432C2C04A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7 oct día del trabajo decente 
Reply:
    4 de octubre Dia de la mascota
Reply:
    1 de octubre día del Servidor Público Distrital. 
Reply:
    25 de noviembre : Dia internaciòn contra la violencia contra la mujer </t>
      </text>
    </comment>
    <comment ref="O87" authorId="23" shapeId="0" xr:uid="{55587A8F-6C5B-444B-8221-53EA8FCACFC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4 de diciembre día de contra el feminicidio en el Distrito 
Reply:
    25 de octubre día de la discapacidad 
</t>
      </text>
    </comment>
    <comment ref="D89" authorId="24" shapeId="0" xr:uid="{9A97E6AC-1826-4F12-8106-AA858ACB18F4}">
      <text>
        <t>[Threaded comment]
Your version of Excel allows you to read this threaded comment; however, any edits to it will get removed if the file is opened in a newer version of Excel. Learn more: https://go.microsoft.com/fwlink/?linkid=870924
Comment:
    Desvinculación</t>
      </text>
    </comment>
    <comment ref="O89" authorId="25" shapeId="0" xr:uid="{7DD239E6-09F3-449F-A3F8-BE9222C1D6E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Quedo en prorroga, sin embargo esta sujeto a verificación jurídica contractual toda ves que la ejecución por cronograma se desarrolla en el mes de noviembre.  </t>
      </text>
    </comment>
    <comment ref="F91" authorId="4" shapeId="0" xr:uid="{5EA9946A-B780-438B-9795-A7AD0B6C22D1}">
      <text>
        <r>
          <rPr>
            <b/>
            <sz val="9"/>
            <color indexed="81"/>
            <rFont val="Tahoma"/>
            <family val="2"/>
          </rPr>
          <t>Adriana Prieto Antolinez:</t>
        </r>
        <r>
          <rPr>
            <sz val="9"/>
            <color indexed="81"/>
            <rFont val="Tahoma"/>
            <family val="2"/>
          </rPr>
          <t xml:space="preserve">
Divulgación de beneficios.</t>
        </r>
      </text>
    </comment>
    <comment ref="K91" authorId="4" shapeId="0" xr:uid="{E91EC61F-420E-4803-9A99-C0F0126362B9}">
      <text>
        <r>
          <rPr>
            <b/>
            <sz val="9"/>
            <color indexed="81"/>
            <rFont val="Tahoma"/>
            <family val="2"/>
          </rPr>
          <t>Adriana Prieto Antolinez:</t>
        </r>
        <r>
          <rPr>
            <sz val="9"/>
            <color indexed="81"/>
            <rFont val="Tahoma"/>
            <family val="2"/>
          </rPr>
          <t xml:space="preserve">
Divulgació de beneficios </t>
        </r>
      </text>
    </comment>
    <comment ref="I93" authorId="26" shapeId="0" xr:uid="{5362E25D-8F1B-4083-BE68-C4C9E482C4F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2 divulgaciones de caja + 1 visita 
Reply:
    Socialización sindicato </t>
      </text>
    </comment>
    <comment ref="L93" authorId="27" shapeId="0" xr:uid="{4A26E649-F6AC-4B26-8C07-57F95EE0823E}">
      <text>
        <t>[Threaded comment]
Your version of Excel allows you to read this threaded comment; however, any edits to it will get removed if the file is opened in a newer version of Excel. Learn more: https://go.microsoft.com/fwlink/?linkid=870924
Comment:
    Reporte de visitas realizadas por la Caja de Compensación Familiar Compensar.</t>
      </text>
    </comment>
    <comment ref="O93" authorId="28" shapeId="0" xr:uid="{8CE87339-3138-4977-80D9-C2F8F534CAF8}">
      <text>
        <t>[Threaded comment]
Your version of Excel allows you to read this threaded comment; however, any edits to it will get removed if the file is opened in a newer version of Excel. Learn more: https://go.microsoft.com/fwlink/?linkid=870924
Comment:
    Reporte de visitas realizadas por la Caja de Compensación Familiar Compensar.</t>
      </text>
    </comment>
    <comment ref="H95" authorId="29" shapeId="0" xr:uid="{2BE2ED19-2FC6-456F-AE61-58822E91D6E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Prorroga (Programa desvinculación laboral) por contrato se solicita en marzo y se realiza en mayo.
Reply:
    Revisar con compensar. </t>
      </text>
    </comment>
    <comment ref="L95" authorId="30" shapeId="0" xr:uid="{5C4A2DEA-B691-497C-A293-3555CB248360}">
      <text>
        <t>[Threaded comment]
Your version of Excel allows you to read this threaded comment; however, any edits to it will get removed if the file is opened in a newer version of Excel. Learn more: https://go.microsoft.com/fwlink/?linkid=870924
Comment:
    Actividades con PIC para retiro pre pensión y otras situaciones administrativas.</t>
      </text>
    </comment>
    <comment ref="D102" authorId="31" shapeId="0" xr:uid="{FDBA3187-9594-48B2-8F95-AF46C52212D5}">
      <text>
        <t>[Threaded comment]
Your version of Excel allows you to read this threaded comment; however, any edits to it will get removed if the file is opened in a newer version of Excel. Learn more: https://go.microsoft.com/fwlink/?linkid=870924
Comment:
    Divulgación 15 de enero</t>
      </text>
    </comment>
    <comment ref="I106" authorId="32" shapeId="0" xr:uid="{BB6BB6F8-6D6E-439C-AA4F-04E81388913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Esto esta planeado por prorroga para el mes de febrero se solicita y se ejecuta en junio. </t>
      </text>
    </comment>
    <comment ref="L116" authorId="33" shapeId="0" xr:uid="{B9810471-5E8B-4BDC-A43E-65041105E91B}">
      <text>
        <t>[Threaded comment]
Your version of Excel allows you to read this threaded comment; however, any edits to it will get removed if the file is opened in a newer version of Excel. Learn more: https://go.microsoft.com/fwlink/?linkid=870924
Comment:
    Taller experiencial de 2 horas, que incluya:
Facilitador, materiales, y artículo simbólico.
Lugar: Instalaciones de la UAESP
Se deben presentar al supervisor mínimo 3 propuestas de la actividad, deben
incluir el minuto a minuto y opciones del taller.
Logística de la actividad, memorias en vídeo y fotos, evaluación de la actividad
e informe. PIC</t>
      </text>
    </comment>
    <comment ref="I123" authorId="34" shapeId="0" xr:uid="{F4DD1F1F-AC84-4D71-971D-B4B77D0F3AE9}">
      <text>
        <t>[Threaded comment]
Your version of Excel allows you to read this threaded comment; however, any edits to it will get removed if the file is opened in a newer version of Excel. Learn more: https://go.microsoft.com/fwlink/?linkid=870924
Comment:
    Mujeres inclusión y diversidad</t>
      </text>
    </comment>
    <comment ref="K163" authorId="35" shapeId="0" xr:uid="{5CD1353B-897C-433E-A4D4-4D7E5DB8A897}">
      <text>
        <t>[Threaded comment]
Your version of Excel allows you to read this threaded comment; however, any edits to it will get removed if the file is opened in a newer version of Excel. Learn more: https://go.microsoft.com/fwlink/?linkid=870924
Comment:
    Reporte de divulgación de Fondos educativos FRADEC - FEDHE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tc={70F50E2F-4D07-4337-9B22-6A000251E45E}</author>
  </authors>
  <commentList>
    <comment ref="B28" authorId="0" shapeId="0" xr:uid="{70F50E2F-4D07-4337-9B22-6A000251E45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ejecuta a través de ruta de ingreso y desvinculación </t>
      </text>
    </comment>
  </commentList>
</comments>
</file>

<file path=xl/sharedStrings.xml><?xml version="1.0" encoding="utf-8"?>
<sst xmlns="http://schemas.openxmlformats.org/spreadsheetml/2006/main" count="415" uniqueCount="263">
  <si>
    <t xml:space="preserve">                           CRONOGRAMA BIENESTAR SOCIAL 
                               E INCENTIVOS VIGENCIA 2025</t>
  </si>
  <si>
    <t xml:space="preserve">Fecha de aprobación: </t>
  </si>
  <si>
    <t>Marzo 2025.</t>
  </si>
  <si>
    <t>Justificación:</t>
  </si>
  <si>
    <t>Teniendo en cuenta las necesidades detectadas en cuanto al Bienestar de colaboradores/as, se hace necesaria la estructuración anual de este cronograma, mediante el cual se pretende dar respuesta a lo estipulado en el Plan de Bienestar Social e Incentivos 2024-2028 a través de estrategias y actividades, dirigidas a servidoras y servidores públicos, que contribuyan a mantener un equilibrio entre su vida personal, familiar y laboral, promoviendo un ambiente diverso, que permita el fortalecimiento de los valores, del clima y la cultura organizacional acordes al Plan de Desarrollo Sostenible y lineamientos Distritales.</t>
  </si>
  <si>
    <t>ACTIVIDAD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</si>
  <si>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</si>
  <si>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</si>
  <si>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</si>
  <si>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</si>
  <si>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</si>
  <si>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</si>
  <si>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</si>
  <si>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</si>
  <si>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</si>
  <si>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</si>
  <si>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</si>
  <si>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</si>
  <si>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 xml:space="preserve">Número de </t>
    </r>
    <r>
      <rPr>
        <b/>
        <sz val="10"/>
        <color indexed="8"/>
        <rFont val="Arial"/>
        <family val="2"/>
      </rPr>
      <t xml:space="preserve"> Funcionarios</t>
    </r>
    <r>
      <rPr>
        <b/>
        <sz val="10"/>
        <color rgb="FF000000"/>
        <rFont val="Arial"/>
        <family val="2"/>
      </rPr>
      <t>/as aproximados</t>
    </r>
  </si>
  <si>
    <t xml:space="preserve">Diligencia
</t>
  </si>
  <si>
    <t>Respeto</t>
  </si>
  <si>
    <t>Honestidad</t>
  </si>
  <si>
    <t>Justicia</t>
  </si>
  <si>
    <t>Compromiso</t>
  </si>
  <si>
    <t>Diligencia</t>
  </si>
  <si>
    <t>Plantea tus retos</t>
  </si>
  <si>
    <t>Inténtalo hasta lograrlo</t>
  </si>
  <si>
    <t>Todo cuenta</t>
  </si>
  <si>
    <t>Agrega valor a lo que haces</t>
  </si>
  <si>
    <t>Enseñanzas con valor</t>
  </si>
  <si>
    <t>Disciplinas que transforman</t>
  </si>
  <si>
    <t>La mejor forma de comunicar es la verdad</t>
  </si>
  <si>
    <t>Vientos de Integridad</t>
  </si>
  <si>
    <t>Apasiónate por lo que amas</t>
  </si>
  <si>
    <t>Nunca es tarde para lograrlo</t>
  </si>
  <si>
    <t>Impulsa tus sueños</t>
  </si>
  <si>
    <t>Celebra tu vida y la de otros</t>
  </si>
  <si>
    <t>EJE 1. PSICOSOCIAL</t>
  </si>
  <si>
    <t>SUB EJE</t>
  </si>
  <si>
    <t xml:space="preserve">FRECUENCIA DE ACTIVIDAD </t>
  </si>
  <si>
    <t>JDD</t>
  </si>
  <si>
    <t>Juegos Deportivos Distritales</t>
  </si>
  <si>
    <t>Factores Psicosociales</t>
  </si>
  <si>
    <t>Todos/as</t>
  </si>
  <si>
    <t xml:space="preserve">Contrato </t>
  </si>
  <si>
    <t>AIMD-OI</t>
  </si>
  <si>
    <t>Actividades de integración mediante el deporte - Olimpiadas Internas</t>
  </si>
  <si>
    <t xml:space="preserve">Un dìa super mach familiar Semana de receso escolar
juegos criollos 
Bolos 
</t>
  </si>
  <si>
    <t>TCA-EA</t>
  </si>
  <si>
    <t>Ejecución de talleres, cursos y actividades - Escuela Artística</t>
  </si>
  <si>
    <t xml:space="preserve">Alinear con galeria de valores integridad- curso inspirado en valores exposiciòn de los trabajados baile- costura pintura </t>
  </si>
  <si>
    <t>DC</t>
  </si>
  <si>
    <t xml:space="preserve">Día cultural </t>
  </si>
  <si>
    <t>MS-PUB</t>
  </si>
  <si>
    <t>Actividades de apoyo al Programa movilidad Sostenible y Promoción de Uso de la Bicicleta</t>
  </si>
  <si>
    <t xml:space="preserve">Fomentar el uso de la bicicleta en  otros espacios - Espacio en el boletin- armonización con entidadesdistritales cursos. - Curso para aprender a montar bicicleta y otras actividades (Revisar con planeaciòn y SST) actividad de impacto y divulgaciòn) </t>
  </si>
  <si>
    <t xml:space="preserve">Apoyo Caja compensaciòn - Plan de acompañamiento </t>
  </si>
  <si>
    <t>DB-DN</t>
  </si>
  <si>
    <t>Divulgación oportuna de beneficios propios del Distrito y Nación</t>
  </si>
  <si>
    <t>AEC</t>
  </si>
  <si>
    <t xml:space="preserve">Actividad de apoyo emocional para cuidadores </t>
  </si>
  <si>
    <t>De acuerdo a manifestación</t>
  </si>
  <si>
    <t>Enlace con Integraciòn social para certificar como cuidador - reconocerlos formalmente en su rol de cuidadores. Reconocimiento  Hacer oficio formal - Insumo para actualización hoja de vida SIDEAP</t>
  </si>
  <si>
    <t xml:space="preserve">Gestión propia Apoyo Caja compensaciòn - Plan de acompañamiento </t>
  </si>
  <si>
    <t>Programado</t>
  </si>
  <si>
    <t>Ejecutado</t>
  </si>
  <si>
    <t>VP</t>
  </si>
  <si>
    <t xml:space="preserve">Actividades para el fortalecimiento de la vida en pareja-Encuentro de Parejas </t>
  </si>
  <si>
    <t>Equilibrio entre la vida personal, familiar y laboral</t>
  </si>
  <si>
    <t>Spa de pareja 
Circuito hidrico 
taller (Integración social - caja de compensaciòn- Provedor)</t>
  </si>
  <si>
    <t>Gestión propia, apoyo Caja compensaciòn - Plan de acompañamiento y  contrato</t>
  </si>
  <si>
    <t>ES</t>
  </si>
  <si>
    <t>Encuentro de Solteros</t>
  </si>
  <si>
    <t xml:space="preserve">Mono bandido 
senderismo o caminata en la naturaleza 
Caminata y pezca en Guazca
Saalto de la monja 
</t>
  </si>
  <si>
    <t>VR</t>
  </si>
  <si>
    <t>Vacaciones recreativas para hijos/as de funcionarios/as</t>
  </si>
  <si>
    <t xml:space="preserve">Ultima semana de noviembre 
</t>
  </si>
  <si>
    <t>EA</t>
  </si>
  <si>
    <t>Actividades para hijos/as en etapa de adolescencia</t>
  </si>
  <si>
    <t>Escuela de familia UAESP</t>
  </si>
  <si>
    <t xml:space="preserve">Gestión propia. </t>
  </si>
  <si>
    <t>Actividad lúdico - recreativa para la familia.
Reconocimiento al rol de padre o madre.</t>
  </si>
  <si>
    <t xml:space="preserve">Servidores con hijos </t>
  </si>
  <si>
    <t xml:space="preserve">Actividad de encuentro padres e hijos en octubre semana de receso  academico </t>
  </si>
  <si>
    <t>FE</t>
  </si>
  <si>
    <t>Ferias de Emprendimiento</t>
  </si>
  <si>
    <t xml:space="preserve">Vincular a servidores/as, contratistas y familiares de desviculados </t>
  </si>
  <si>
    <t xml:space="preserve">Gestión propia </t>
  </si>
  <si>
    <t>Celebración del día de disfraces para los niños/as</t>
  </si>
  <si>
    <t xml:space="preserve">Competencia de coreografia para recibir a los niños </t>
  </si>
  <si>
    <t xml:space="preserve">Gestión propia, apoyo Caja compensaciòn - Plan de acompañamiento -  contrato - IDRD (Actividades) </t>
  </si>
  <si>
    <t>Presencia y acompañamiento en situaciones de vida especiales</t>
  </si>
  <si>
    <t>Según sea requerido</t>
  </si>
  <si>
    <t xml:space="preserve">Reporte Semestral - </t>
  </si>
  <si>
    <t xml:space="preserve">Contrato - Gestión Propia </t>
  </si>
  <si>
    <t>Bonos navideños para hijos/as de funcionarios.</t>
  </si>
  <si>
    <t xml:space="preserve">Se inicia actividad desde el el mes de Octubre </t>
  </si>
  <si>
    <t>Reconocimiento por cumpleaños - Permiso remunerado por cumpleaños</t>
  </si>
  <si>
    <t>Valera de salario emocional (Nuevo)</t>
  </si>
  <si>
    <t xml:space="preserve">Boletin </t>
  </si>
  <si>
    <t>TT</t>
  </si>
  <si>
    <t xml:space="preserve">Teletrabajo </t>
  </si>
  <si>
    <t xml:space="preserve">Mayo actividad de revisión con SST
Actualizaciòn de hoja de vida - Actualice sus datos personales de residencia con teletrabajo
Septiembre seguimiento de teletrabajo y analisis 
</t>
  </si>
  <si>
    <t>HF-HE</t>
  </si>
  <si>
    <t xml:space="preserve">Horarios flexibles y/o Horarios laborales escalonados </t>
  </si>
  <si>
    <t xml:space="preserve">Gestiòn propia </t>
  </si>
  <si>
    <t>PDL</t>
  </si>
  <si>
    <t xml:space="preserve">Política de Desconexión Laboral </t>
  </si>
  <si>
    <t xml:space="preserve">Tres días por matrimonio </t>
  </si>
  <si>
    <t xml:space="preserve">Reporte Semestral </t>
  </si>
  <si>
    <t xml:space="preserve">Permiso remunerado para asistir a citas médicas, de sus hijos menores, o de sus padres </t>
  </si>
  <si>
    <t xml:space="preserve">Reporte de ausentismo </t>
  </si>
  <si>
    <t xml:space="preserve">Gestión Propia </t>
  </si>
  <si>
    <t>Día Rosa</t>
  </si>
  <si>
    <t xml:space="preserve">Reporte semestral </t>
  </si>
  <si>
    <t xml:space="preserve">Permiso para asistir a reuniones escolares de los(as) hijos(as) </t>
  </si>
  <si>
    <t>Incentivo uso de la bicicleta - Reconocimiento a biciusuarios</t>
  </si>
  <si>
    <t xml:space="preserve">Cierre entrega KITS </t>
  </si>
  <si>
    <t xml:space="preserve">Contrato y Gestiòn propia </t>
  </si>
  <si>
    <t xml:space="preserve">Mascota </t>
  </si>
  <si>
    <t>Jornada Semestral Laboral - Celebración día de la familia</t>
  </si>
  <si>
    <t xml:space="preserve">Divulgaciòn ,  seguimiento yh reporte </t>
  </si>
  <si>
    <t xml:space="preserve">Tarde de Juego </t>
  </si>
  <si>
    <t xml:space="preserve">hijos menores de 12 años divulgación - Para disfrute en octubre forms </t>
  </si>
  <si>
    <t>Descanso Compensado para Semana Santa y festividades de fin de año</t>
  </si>
  <si>
    <t xml:space="preserve">Marzo: Circular y suguiemto a tiempo compensado 
septioembre  Circular y suguiemto a tiempo compensado </t>
  </si>
  <si>
    <t xml:space="preserve">Día de Grado </t>
  </si>
  <si>
    <t xml:space="preserve">Seguimietno semestarl </t>
  </si>
  <si>
    <t>Gestión propia</t>
  </si>
  <si>
    <t xml:space="preserve">Jornada especial para mujeres embarazadas </t>
  </si>
  <si>
    <t xml:space="preserve">Tiempo preciado con los bebés </t>
  </si>
  <si>
    <t>Soy feliz padre o madre</t>
  </si>
  <si>
    <t>Sala amiga para la familia lactante</t>
  </si>
  <si>
    <t xml:space="preserve">Segun requerimiento </t>
  </si>
  <si>
    <t xml:space="preserve">Con integraciòn social auditoria del espacio SST, PIC (socialización escuela de familia, cuidado de la madre gestante en mayo y cuidados de la familia en junio, sala de lactancia en septiembre , ARL  y divulgaciòn </t>
  </si>
  <si>
    <t>Celebraciones– Días Especiales</t>
  </si>
  <si>
    <t>Calidad de vida laboral</t>
  </si>
  <si>
    <t xml:space="preserve">Selección de los/as mejores servidores/as
Reconocimiento al/la mejor funcionario/a por nivel de Carrera Administrativa y LNR.
Elección y publicación de resolución.
Inscripción y acompañamiento a Gala de Reconocimientos Distrital.
Reconocimiento simbólico y social en la Gala UAESP.- Actividades de reconocimiento de la trayectoria laboral  y agradecimiento por el servicio prestado </t>
  </si>
  <si>
    <t xml:space="preserve">Gestión propia, apoyo Caja compensaciòn - Plan de acompañamiento -  contrato  </t>
  </si>
  <si>
    <t>TE</t>
  </si>
  <si>
    <t>Tardes de equipo</t>
  </si>
  <si>
    <t xml:space="preserve">Pieza comunicativa dirigida a los jefes </t>
  </si>
  <si>
    <t>Actividades individuales de servicios con la Caja de Compensación Familiar</t>
  </si>
  <si>
    <t xml:space="preserve">Solicitud de mediciòn de impacto de las visitas realizadas por la Caja compensaciòn </t>
  </si>
  <si>
    <t xml:space="preserve">Preparación para el retiro del servicio Servidor/ra Público/a
*Prepresión 
*Otras situaciones </t>
  </si>
  <si>
    <t xml:space="preserve">Compensar en la sede de la 60 
Colpensiones - normativo 
CNSC - Capacitaciòn por desvinculación por concurso de merito 
</t>
  </si>
  <si>
    <t xml:space="preserve">Contrato - gestión propia </t>
  </si>
  <si>
    <t>Total Programado por EJE1</t>
  </si>
  <si>
    <t>Total ejecutado EJE1</t>
  </si>
  <si>
    <t>EJE 2. SALUD MENTAL</t>
  </si>
  <si>
    <t>Club Familia</t>
  </si>
  <si>
    <t xml:space="preserve">Higiene mental o psicológica </t>
  </si>
  <si>
    <t xml:space="preserve">Circuito circo o picnic  av 68 estaciòn de juegos poligono- bolos- bola en el payaso- eqwuilibrio- juegos de destres-mascotas
Hacer comer y Salida para elevar cometa  </t>
  </si>
  <si>
    <t xml:space="preserve">Contrato - Caja de compensaciòn </t>
  </si>
  <si>
    <t>Salidas ecológicas</t>
  </si>
  <si>
    <t xml:space="preserve"> Prevención de nuevos riesgos a la salud</t>
  </si>
  <si>
    <t xml:space="preserve">Junio se realiza con EAAB 
Octubre se realiza con contrato </t>
  </si>
  <si>
    <t>Contrato y Gestión propia</t>
  </si>
  <si>
    <t>Ejercicio físico en casa</t>
  </si>
  <si>
    <t xml:space="preserve">Actividades en horario laboral y opciòn de  pregrabadas </t>
  </si>
  <si>
    <t>Medición de clima laboral</t>
  </si>
  <si>
    <t>Cotizar con compemnsar la viabilidad de aplicar instrumento de medicón de clima laboral. 
Actividad: Aplicaciòn de  mediciòn</t>
  </si>
  <si>
    <t>Gestión propia y contrato</t>
  </si>
  <si>
    <t>Divulgación del programa de Apoyo Emocional del Distrito</t>
  </si>
  <si>
    <t xml:space="preserve">Divulgación </t>
  </si>
  <si>
    <t>Gimnasio</t>
  </si>
  <si>
    <t xml:space="preserve">Ofertas de gym para  servidores 
Convenios interadministrativos con libranzas - contratistas aplicación de descuento directa </t>
  </si>
  <si>
    <t xml:space="preserve">Contrato - aliado </t>
  </si>
  <si>
    <t>Manejo del Duelo y pérdida</t>
  </si>
  <si>
    <t>Taller experiencial de 2 horas, que incluya:
Facilitador, materiales, y artículo simbólico.
Lugar: Instalaciones de la UAESP
Se deben presentar al supervisor mínimo 3 propuestas de la actividad, deben
incluir el minuto a minuto y opciones del taller.
Logística de la actividad, memorias en vídeo y fotos, evaluación de la actividad
e informe. PIC</t>
  </si>
  <si>
    <t>EJE 3: DIVERSIDAD E INCLUSIÓN-CALDAS</t>
  </si>
  <si>
    <t>Fomento de la inclusión, la diversidad y la equidad</t>
  </si>
  <si>
    <t xml:space="preserve">Divulgación Fomento de la inclusión, la diversidad y la equidad apuntado a discapacidad, lenguaje incluyente, inclusiòn de jovenes al servicio publico. Revisar jornada de capacitaciòn con Integración Social.  Sensibilizaciòn </t>
  </si>
  <si>
    <t>Construcción de Ambientes Laborales Diversos Amorosos y Seguros – CALDAS</t>
  </si>
  <si>
    <t xml:space="preserve">Jornada con el DASC </t>
  </si>
  <si>
    <t>Prevención, atención y medidas de protección</t>
  </si>
  <si>
    <t xml:space="preserve">Divulgaciòn Fomento de la inclusión, la diversidad y la equidad apuntado a discapacidad, lenguaje incluyente, inclusiòn de jovenes al servicio publico. Revisar jornada de capacitaciòn con Integración Social. </t>
  </si>
  <si>
    <t>EJE 4: TRANSFORMACIÓN DIGITAL</t>
  </si>
  <si>
    <t>Socialización de aplicaciones de uso 
gratuito enfocadas en el autocuidado.</t>
  </si>
  <si>
    <t>Creación de cultura digital para el bienestar</t>
  </si>
  <si>
    <t xml:space="preserve">Se realiza con acividad de la semana de la salud 
Catalogo de aplicaciones de autocuidado </t>
  </si>
  <si>
    <t xml:space="preserve">Apoyo de caja de compensación
Boletin </t>
  </si>
  <si>
    <t>Caracterización de servidores/as y Test FANTÁSTICO.</t>
  </si>
  <si>
    <t>Analítica de datos para el bienestar</t>
  </si>
  <si>
    <t xml:space="preserve">Se realiza modificación </t>
  </si>
  <si>
    <t xml:space="preserve">Concurso de innovación y transformación </t>
  </si>
  <si>
    <t xml:space="preserve">Mayo lineamientos : Circular </t>
  </si>
  <si>
    <t xml:space="preserve">Contrato - Gestoón propia y Caja de compensaciòn </t>
  </si>
  <si>
    <t>EJE 5:  IDENTIDAD Y VOCACIÓN POR EL SERVICIO PÚBLICO</t>
  </si>
  <si>
    <t>Voluntariado UAESP.( Divulgación y reconocimiento en grupos voluntarios UAESP,</t>
  </si>
  <si>
    <t>Fomento del sentido de pertenencia y la vocación por el servicio público</t>
  </si>
  <si>
    <t>Esta actividad será para la primera semanas de abril (jueves 3 de abril)</t>
  </si>
  <si>
    <t>Gestión propia, actividad a programar con entidades y colaboradores</t>
  </si>
  <si>
    <t>FS</t>
  </si>
  <si>
    <t>Feria de servicio (Vivienda, educativa, turismo, planes exequiales, otros)</t>
  </si>
  <si>
    <t xml:space="preserve">Aliados estrategicos finanieros -educaciòn - caja compensaciòn </t>
  </si>
  <si>
    <t xml:space="preserve">Gestión propia, actividad a programar con aliados estrategicos </t>
  </si>
  <si>
    <t xml:space="preserve"> </t>
  </si>
  <si>
    <t>EJE 6:  BIENESTAR EN EL TRABAJO</t>
  </si>
  <si>
    <t>Orientación al ingreso de la entidad</t>
  </si>
  <si>
    <t>Según se requiera</t>
  </si>
  <si>
    <t xml:space="preserve">Alineado con onboarding </t>
  </si>
  <si>
    <t xml:space="preserve">PIC - Bienestar- SST- Situaciones administrativas - Apoyo a la gestiòn de las jornadas. </t>
  </si>
  <si>
    <t xml:space="preserve">Aniversario UAESP </t>
  </si>
  <si>
    <t xml:space="preserve">Caja de compensaciòn familiar </t>
  </si>
  <si>
    <t>EJE 7:  PROGRAMAS EDUCATIVOS</t>
  </si>
  <si>
    <t>Divulgación programa educativo UAESP.</t>
  </si>
  <si>
    <t xml:space="preserve">Programas educativos </t>
  </si>
  <si>
    <t xml:space="preserve">Incentivos educativos </t>
  </si>
  <si>
    <t xml:space="preserve">Total programado cronograma  </t>
  </si>
  <si>
    <t>Total ejecutado cronograma</t>
  </si>
  <si>
    <t>APROBADO POR:  Comité Institucional de Gestión y Desempeño - Marzo 2025.</t>
  </si>
  <si>
    <r>
      <rPr>
        <b/>
        <sz val="12"/>
        <rFont val="Arial"/>
        <family val="2"/>
      </rPr>
      <t xml:space="preserve">Nota: </t>
    </r>
    <r>
      <rPr>
        <sz val="12"/>
        <color theme="1"/>
        <rFont val="Arial"/>
        <family val="2"/>
      </rPr>
      <t>Para el mes de enero y febrero 2025, En la etapa de PLANEACIÓN se realizó la elaboración del Plan de Bienestar e Incentivos 2024-2028 V2, programas y cronogramas para la aprobación del Comité Institucional de Gestión y Desempeño - Enero 31, 2025 - Documentos que hacen parte integral del presente Cronograma  con sus debidas pruebas. 
Para el mes de marzo se presentan ajustes de forma y de fondo para PBSI, Clima y Desvinculaci{on</t>
    </r>
  </si>
  <si>
    <t>P</t>
  </si>
  <si>
    <t>PROGRAMADO</t>
  </si>
  <si>
    <t>E</t>
  </si>
  <si>
    <t>EJECUTADO</t>
  </si>
  <si>
    <t>R</t>
  </si>
  <si>
    <t>REPROGRAMADO</t>
  </si>
  <si>
    <t>N</t>
  </si>
  <si>
    <t>NO REALIZADO</t>
  </si>
  <si>
    <t>PRORROGADO  POR SALDO O NO EJECUCIÓN</t>
  </si>
  <si>
    <t xml:space="preserve">                                      PLAN DE CLIMA Y CULTURA ORGANIZACIONAL UAESP (2025)</t>
  </si>
  <si>
    <t>Objetivo</t>
  </si>
  <si>
    <t xml:space="preserve">Desarrollar estrategias de intervención que permitan la construcción y consolidación de un clima laboral óptimo y la promoción de una cultura organizacional en los servidores/as públicos/as y contratistas de la entidad, elevando sus niveles de satisfacción que permitan ambientes laborales diversos, amorosos y seguros para la vigencia 2025-2028. </t>
  </si>
  <si>
    <t>RUTA</t>
  </si>
  <si>
    <t>POBLACIÓN OBJETIVO</t>
  </si>
  <si>
    <t xml:space="preserve">ENERO
</t>
  </si>
  <si>
    <t xml:space="preserve">FEBRERO
</t>
  </si>
  <si>
    <t xml:space="preserve">MARZO
</t>
  </si>
  <si>
    <t xml:space="preserve">ABRIL
</t>
  </si>
  <si>
    <t xml:space="preserve">MAYO
</t>
  </si>
  <si>
    <t xml:space="preserve">JUNIO
</t>
  </si>
  <si>
    <t xml:space="preserve">JULIO
</t>
  </si>
  <si>
    <t xml:space="preserve">AGOSTO
</t>
  </si>
  <si>
    <t xml:space="preserve">SEPTIEMBRE
</t>
  </si>
  <si>
    <t xml:space="preserve">OCTUBRE
</t>
  </si>
  <si>
    <t xml:space="preserve">NOVIEMBRE
</t>
  </si>
  <si>
    <t xml:space="preserve">DICIEMBRE
</t>
  </si>
  <si>
    <t>TOTAL PROGRAMADO/EJECUTADO</t>
  </si>
  <si>
    <t>RECURSOS REQUERIDOS</t>
  </si>
  <si>
    <t>RESPONSABLE</t>
  </si>
  <si>
    <t>Seguimiento 1er trimestre 
Enero a Marzo 2024</t>
  </si>
  <si>
    <t>Seguimiento 2do trimestre 
Abril a Junio 2024</t>
  </si>
  <si>
    <t>Seguimiento 3er trimestre 
Julio a Septiembre 2024</t>
  </si>
  <si>
    <t>Seguimiento 4to trimestre 
Octubre a Diciembre 2024</t>
  </si>
  <si>
    <t>Diversidad e Inclusión</t>
  </si>
  <si>
    <t>1. Ambientes laborales inclusivos (LGBTIQ+).
2. Resolución de conflictos y acoso laboral.
3. Género, cuidado y políticas públicas.
4. Prevención de violencias basadas en género. 
5. Ciudadanía y Nuevas masculinidades.
6. Reconocimiento de la inclusión y diversidad.</t>
  </si>
  <si>
    <t>Toda la entidad</t>
  </si>
  <si>
    <t xml:space="preserve">Para el mes de enero 2025, En la etapa de PLANEACIÓN se realizá la elaboración del Plan de Bienestar e Incentivos 2024-2028 V2, programas y cronogramas para la aprobación del Comité Institucional de Gestión y Desempeño - Documentos que hacen parte integral del presente Cronograma  con sus debidos soportes. </t>
  </si>
  <si>
    <t>Desconexión laboral</t>
  </si>
  <si>
    <t>1. Promoción del manejo del tiempo.
2. Normatividad aplicable.
3. Horarios flexibles.</t>
  </si>
  <si>
    <t>Redes de apoyo</t>
  </si>
  <si>
    <t>1. Redes internas UAESP (COPASST, Comité de Convivencia, Brigadistas Emocionales y de Emergencia, Gestores de Integridad y Equipo TH).
2. Rutas de atención (afectación integridad) (interno).</t>
  </si>
  <si>
    <t>Inteligencia Emocional</t>
  </si>
  <si>
    <t>1. Team building.
2. Desarrollo de habilidades blandas (trabajo en equipo, liderazgo, resolución de conflictos, comunicacón asertiva, adaptailidad al cambio).</t>
  </si>
  <si>
    <t>Identidad UAESP</t>
  </si>
  <si>
    <t>1. Socialización logros y buenas prácticas a de las áreas.
2. Conoce tu entidad (organización, cultura, políticas, hitos institucionales) (cadena de valor) 
3. Actividad lúdica macro de integración de procesos.
4. Gestionando tu conocimiento.</t>
  </si>
  <si>
    <t>Proyecto de vida</t>
  </si>
  <si>
    <t>1. Autoconocimiento y reflexión. 
2. Establecimiento de metas. 
3. Planificación estratégica. 
4. Motivación y compromiso. 
5. Desarrollo de habilidades. 
6. Gestión del cambio.
7. Familia.</t>
  </si>
  <si>
    <t>Planeado</t>
  </si>
  <si>
    <t>Total Planeado</t>
  </si>
  <si>
    <t>Total Ejecutado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</si>
</sst>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_-;\-&quot;$&quot;\ * #,##0_-;_-&quot;$&quot;\ * &quot;-&quot;_-;_-@_-"/>
    <numFmt numFmtId="165" formatCode="#,##0;[Red]#,##0"/>
    <numFmt numFmtId="166" formatCode="&quot;$&quot;\ #,##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28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EB9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16674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996633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9" fontId="2" fillId="0" borderId="0" xfId="1" applyFo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7" borderId="0" xfId="0" applyFont="1" applyFill="1" applyAlignment="1">
      <alignment horizontal="center" vertical="center" wrapText="1"/>
    </xf>
    <xf numFmtId="0" fontId="6" fillId="0" borderId="1" xfId="0" applyFont="1" applyBorder="1"/>
    <xf numFmtId="0" fontId="2" fillId="0" borderId="0" xfId="0" applyFont="1" applyAlignment="1">
      <alignment horizontal="center"/>
    </xf>
    <xf numFmtId="0" fontId="6" fillId="8" borderId="0" xfId="0" applyFont="1" applyFill="1"/>
    <xf numFmtId="0" fontId="7" fillId="8" borderId="0" xfId="0" applyFont="1" applyFill="1" applyAlignment="1">
      <alignment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9" fillId="14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right" vertical="center" wrapText="1"/>
    </xf>
    <xf numFmtId="0" fontId="2" fillId="13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12" fillId="14" borderId="1" xfId="0" applyFont="1" applyFill="1" applyBorder="1" applyAlignment="1">
      <alignment horizontal="left" vertical="center" wrapText="1"/>
    </xf>
    <xf numFmtId="0" fontId="12" fillId="14" borderId="1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2" fillId="0" borderId="1" xfId="2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8" fillId="14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vertical="center" wrapText="1"/>
    </xf>
    <xf numFmtId="0" fontId="20" fillId="10" borderId="1" xfId="0" applyFont="1" applyFill="1" applyBorder="1" applyAlignment="1">
      <alignment horizontal="center" vertical="center"/>
    </xf>
    <xf numFmtId="0" fontId="19" fillId="0" borderId="1" xfId="0" applyFont="1" applyBorder="1"/>
    <xf numFmtId="0" fontId="19" fillId="0" borderId="0" xfId="0" applyFont="1"/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0" fontId="22" fillId="0" borderId="0" xfId="0" applyFont="1" applyAlignment="1">
      <alignment vertical="center" wrapText="1"/>
    </xf>
    <xf numFmtId="0" fontId="22" fillId="17" borderId="1" xfId="0" applyFont="1" applyFill="1" applyBorder="1" applyAlignment="1">
      <alignment horizontal="center" vertical="center"/>
    </xf>
    <xf numFmtId="17" fontId="26" fillId="19" borderId="5" xfId="0" applyNumberFormat="1" applyFont="1" applyFill="1" applyBorder="1" applyAlignment="1">
      <alignment horizontal="center" vertical="center" wrapText="1"/>
    </xf>
    <xf numFmtId="17" fontId="26" fillId="19" borderId="6" xfId="0" applyNumberFormat="1" applyFont="1" applyFill="1" applyBorder="1" applyAlignment="1">
      <alignment horizontal="center" vertical="center" wrapText="1"/>
    </xf>
    <xf numFmtId="17" fontId="26" fillId="19" borderId="7" xfId="0" applyNumberFormat="1" applyFont="1" applyFill="1" applyBorder="1" applyAlignment="1">
      <alignment horizontal="center" vertical="center" wrapText="1"/>
    </xf>
    <xf numFmtId="17" fontId="26" fillId="19" borderId="8" xfId="0" applyNumberFormat="1" applyFont="1" applyFill="1" applyBorder="1" applyAlignment="1">
      <alignment horizontal="center" vertical="center" wrapText="1"/>
    </xf>
    <xf numFmtId="17" fontId="26" fillId="19" borderId="3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0" fillId="0" borderId="1" xfId="0" applyFont="1" applyBorder="1"/>
    <xf numFmtId="0" fontId="4" fillId="21" borderId="1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/>
    <xf numFmtId="0" fontId="10" fillId="0" borderId="14" xfId="0" applyFont="1" applyBorder="1"/>
    <xf numFmtId="0" fontId="0" fillId="0" borderId="14" xfId="0" applyBorder="1"/>
    <xf numFmtId="0" fontId="28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6" fillId="22" borderId="24" xfId="0" applyFont="1" applyFill="1" applyBorder="1" applyAlignment="1">
      <alignment horizontal="center" vertical="center"/>
    </xf>
    <xf numFmtId="49" fontId="26" fillId="22" borderId="24" xfId="0" applyNumberFormat="1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wrapText="1"/>
    </xf>
    <xf numFmtId="0" fontId="4" fillId="7" borderId="8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/>
    </xf>
    <xf numFmtId="0" fontId="3" fillId="0" borderId="0" xfId="0" applyFont="1"/>
    <xf numFmtId="0" fontId="29" fillId="0" borderId="0" xfId="0" applyFont="1" applyAlignment="1">
      <alignment horizontal="center" vertical="center"/>
    </xf>
    <xf numFmtId="0" fontId="26" fillId="22" borderId="26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4" fillId="23" borderId="12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3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0" fontId="0" fillId="0" borderId="20" xfId="0" applyBorder="1"/>
    <xf numFmtId="0" fontId="10" fillId="0" borderId="29" xfId="0" applyFont="1" applyBorder="1"/>
    <xf numFmtId="164" fontId="25" fillId="0" borderId="1" xfId="3" applyFont="1" applyFill="1" applyBorder="1" applyAlignment="1">
      <alignment horizontal="center" vertical="center" wrapText="1"/>
    </xf>
    <xf numFmtId="166" fontId="25" fillId="0" borderId="1" xfId="1" applyNumberFormat="1" applyFont="1" applyFill="1" applyBorder="1" applyAlignment="1">
      <alignment horizontal="center" vertical="center" wrapText="1"/>
    </xf>
    <xf numFmtId="166" fontId="25" fillId="0" borderId="19" xfId="1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1" fillId="8" borderId="0" xfId="0" applyFont="1" applyFill="1"/>
    <xf numFmtId="0" fontId="32" fillId="10" borderId="29" xfId="0" applyFont="1" applyFill="1" applyBorder="1"/>
    <xf numFmtId="0" fontId="31" fillId="10" borderId="14" xfId="0" applyFont="1" applyFill="1" applyBorder="1" applyAlignment="1">
      <alignment horizontal="center"/>
    </xf>
    <xf numFmtId="164" fontId="0" fillId="0" borderId="0" xfId="3" applyFont="1" applyFill="1"/>
    <xf numFmtId="0" fontId="0" fillId="0" borderId="0" xfId="0" applyAlignment="1">
      <alignment horizontal="center"/>
    </xf>
    <xf numFmtId="9" fontId="0" fillId="0" borderId="0" xfId="1" applyFont="1" applyFill="1"/>
    <xf numFmtId="2" fontId="0" fillId="0" borderId="0" xfId="1" applyNumberFormat="1" applyFont="1" applyFill="1"/>
    <xf numFmtId="9" fontId="0" fillId="0" borderId="0" xfId="1" applyFont="1"/>
    <xf numFmtId="164" fontId="0" fillId="0" borderId="0" xfId="3" applyFont="1"/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1" fillId="10" borderId="30" xfId="0" applyFont="1" applyFill="1" applyBorder="1" applyAlignment="1">
      <alignment horizontal="center"/>
    </xf>
    <xf numFmtId="164" fontId="25" fillId="0" borderId="10" xfId="3" applyFont="1" applyFill="1" applyBorder="1" applyAlignment="1">
      <alignment horizontal="center" vertical="center" wrapText="1"/>
    </xf>
    <xf numFmtId="166" fontId="25" fillId="0" borderId="10" xfId="1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1" fillId="10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2" fillId="7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16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2" fillId="14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justify" vertical="top" wrapText="1"/>
    </xf>
    <xf numFmtId="0" fontId="8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2" fillId="17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25" fillId="18" borderId="0" xfId="0" applyFont="1" applyFill="1" applyAlignment="1">
      <alignment horizontal="center" vertical="center"/>
    </xf>
    <xf numFmtId="0" fontId="25" fillId="17" borderId="1" xfId="0" applyFont="1" applyFill="1" applyBorder="1" applyAlignment="1">
      <alignment horizontal="center" vertical="center"/>
    </xf>
    <xf numFmtId="0" fontId="25" fillId="17" borderId="1" xfId="0" applyFont="1" applyFill="1" applyBorder="1" applyAlignment="1">
      <alignment horizontal="center" vertical="center" wrapText="1"/>
    </xf>
    <xf numFmtId="0" fontId="25" fillId="17" borderId="0" xfId="0" applyFont="1" applyFill="1" applyAlignment="1">
      <alignment horizontal="center" vertical="center" wrapText="1"/>
    </xf>
    <xf numFmtId="0" fontId="25" fillId="17" borderId="9" xfId="0" applyFont="1" applyFill="1" applyBorder="1" applyAlignment="1">
      <alignment horizontal="center" vertical="center" wrapText="1"/>
    </xf>
    <xf numFmtId="164" fontId="25" fillId="17" borderId="0" xfId="3" applyFont="1" applyFill="1" applyBorder="1" applyAlignment="1">
      <alignment horizontal="center" vertical="center" wrapText="1"/>
    </xf>
    <xf numFmtId="164" fontId="25" fillId="17" borderId="9" xfId="3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20" borderId="11" xfId="0" applyFont="1" applyFill="1" applyBorder="1" applyAlignment="1">
      <alignment horizontal="center" vertical="center" wrapText="1"/>
    </xf>
    <xf numFmtId="0" fontId="10" fillId="20" borderId="7" xfId="0" applyFont="1" applyFill="1" applyBorder="1" applyAlignment="1">
      <alignment horizontal="center" vertical="center" wrapText="1"/>
    </xf>
    <xf numFmtId="0" fontId="10" fillId="20" borderId="28" xfId="0" applyFont="1" applyFill="1" applyBorder="1" applyAlignment="1">
      <alignment horizontal="center" vertical="center" wrapText="1"/>
    </xf>
    <xf numFmtId="164" fontId="23" fillId="0" borderId="1" xfId="3" applyFont="1" applyFill="1" applyBorder="1" applyAlignment="1">
      <alignment horizontal="center" vertical="center" wrapText="1"/>
    </xf>
    <xf numFmtId="165" fontId="23" fillId="0" borderId="1" xfId="1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17" borderId="21" xfId="0" applyFont="1" applyFill="1" applyBorder="1" applyAlignment="1">
      <alignment horizontal="center" vertical="center" wrapText="1"/>
    </xf>
    <xf numFmtId="0" fontId="4" fillId="17" borderId="22" xfId="0" applyFont="1" applyFill="1" applyBorder="1" applyAlignment="1">
      <alignment horizontal="center" vertical="center" wrapText="1"/>
    </xf>
    <xf numFmtId="0" fontId="4" fillId="17" borderId="23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5" fontId="23" fillId="0" borderId="10" xfId="1" applyNumberFormat="1" applyFont="1" applyFill="1" applyBorder="1" applyAlignment="1">
      <alignment horizontal="center" vertical="center" wrapText="1"/>
    </xf>
    <xf numFmtId="165" fontId="23" fillId="0" borderId="19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31" fillId="10" borderId="14" xfId="0" applyFont="1" applyFill="1" applyBorder="1" applyAlignment="1">
      <alignment horizontal="right"/>
    </xf>
    <xf numFmtId="0" fontId="30" fillId="0" borderId="10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28" fillId="17" borderId="14" xfId="0" applyFont="1" applyFill="1" applyBorder="1" applyAlignment="1">
      <alignment horizontal="right"/>
    </xf>
    <xf numFmtId="9" fontId="0" fillId="0" borderId="1" xfId="1" applyFont="1" applyFill="1" applyBorder="1" applyAlignment="1">
      <alignment horizontal="center" vertical="center" wrapText="1"/>
    </xf>
    <xf numFmtId="9" fontId="0" fillId="0" borderId="10" xfId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</cellXfs>
  <cellStyles count="4">
    <cellStyle name="Moneda [0]" xfId="3" builtinId="7"/>
    <cellStyle name="Moneda [0] 2" xfId="2" xr:uid="{9659FEAE-7E7E-4FE4-A3C4-FE6FE1F23CB9}"/>
    <cellStyle name="Normal" xfId="0" builtinId="0"/>
    <cellStyle name="Porcentaje" xfId="1" builtinId="5"/>
  </cellStyles>
  <dxfs count="45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501324</xdr:colOff>
      <xdr:row>0</xdr:row>
      <xdr:rowOff>44098</xdr:rowOff>
    </xdr:from>
    <xdr:ext cx="981970" cy="306475"/>
    <xdr:pic>
      <xdr:nvPicPr>
        <xdr:cNvPr id="2" name="Imagen 1">
          <a:extLst>
            <a:ext uri="{FF2B5EF4-FFF2-40B4-BE49-F238E27FC236}">
              <a16:creationId xmlns:a16="http://schemas.microsoft.com/office/drawing/2014/main" id="{41F6AAF0-8601-4C0B-8DB7-46BFE3AA4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0924" y="44098"/>
          <a:ext cx="981970" cy="306475"/>
        </a:xfrm>
        <a:prstGeom prst="rect">
          <a:avLst/>
        </a:prstGeom>
      </xdr:spPr>
    </xdr:pic>
    <xdr:clientData/>
  </xdr:oneCellAnchor>
  <xdr:oneCellAnchor>
    <xdr:from>
      <xdr:col>14</xdr:col>
      <xdr:colOff>775608</xdr:colOff>
      <xdr:row>0</xdr:row>
      <xdr:rowOff>229908</xdr:rowOff>
    </xdr:from>
    <xdr:ext cx="3482406" cy="1035143"/>
    <xdr:pic>
      <xdr:nvPicPr>
        <xdr:cNvPr id="3" name="Imagen 2">
          <a:extLst>
            <a:ext uri="{FF2B5EF4-FFF2-40B4-BE49-F238E27FC236}">
              <a16:creationId xmlns:a16="http://schemas.microsoft.com/office/drawing/2014/main" id="{288ECCFE-BD5C-4867-8BA9-24532A506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67322" y="229908"/>
          <a:ext cx="3482406" cy="103514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78317</xdr:colOff>
      <xdr:row>1</xdr:row>
      <xdr:rowOff>82550</xdr:rowOff>
    </xdr:from>
    <xdr:to>
      <xdr:col>1</xdr:col>
      <xdr:colOff>1213908</xdr:colOff>
      <xdr:row>1</xdr:row>
      <xdr:rowOff>628650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14E79A-C458-4CF4-B8BD-E43BE2679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17" y="273050"/>
          <a:ext cx="2377651" cy="546100"/>
        </a:xfrm>
        <a:prstGeom prst="rect">
          <a:avLst/>
        </a:prstGeom>
      </xdr:spPr>
    </xdr:pic>
    <xdr:clientData/>
  </xdr:twoCellAnchor>
  <xdr:twoCellAnchor editAs="oneCell">
    <xdr:from>
      <xdr:col>13</xdr:col>
      <xdr:colOff>357187</xdr:colOff>
      <xdr:row>1</xdr:row>
      <xdr:rowOff>66863</xdr:rowOff>
    </xdr:from>
    <xdr:to>
      <xdr:col>14</xdr:col>
      <xdr:colOff>160438</xdr:colOff>
      <xdr:row>1</xdr:row>
      <xdr:rowOff>673517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785615-5B8C-4A1C-9B38-E71EE1C2B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876067" y="257363"/>
          <a:ext cx="1014831" cy="60665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en Niño Ramirez" id="{8AD3BF13-7865-491F-8FF9-084AA5216F2A}" userId="S::karen.nino@uaesp.gov.co::928a3cdf-9e09-4c0f-9187-e6104c258828" providerId="AD"/>
  <person displayName="Adriana Prieto Antolinez" id="{97661CCB-0544-4D42-A653-D2C7C588D48E}" userId="S::adriana.prieto@uaesp.gov.co::4b784991-2f6a-4e24-9a20-15ba1d36117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1" dT="2025-02-14T15:50:22.60" personId="{97661CCB-0544-4D42-A653-D2C7C588D48E}" id="{385EF311-F188-44B6-9034-98EED19D9663}">
    <text xml:space="preserve">Esto esta definido por la prorroga </text>
  </threadedComment>
  <threadedComment ref="H13" dT="2025-02-14T15:53:29.70" personId="{97661CCB-0544-4D42-A653-D2C7C588D48E}" id="{613756B6-35E0-426D-A876-E37B5C73034A}">
    <text>Esto esta definido por la prorroga para el mes de febrero pero se ejecuta en marzo.</text>
  </threadedComment>
  <threadedComment ref="N15" dT="2025-02-14T18:35:50.76" personId="{97661CCB-0544-4D42-A653-D2C7C588D48E}" id="{8B520351-CE93-4EA6-98DD-2848FF4B92D1}">
    <text xml:space="preserve">Quedo establecido por prorroga para marzo pero se ejecutará en nov. De conformidad a el resultado de los cursos- talleres. </text>
  </threadedComment>
  <threadedComment ref="K33" dT="2025-02-14T17:04:41.11" personId="{97661CCB-0544-4D42-A653-D2C7C588D48E}" id="{B307C872-0E27-4912-A290-274506CFB114}">
    <text>Charlas, talleres, con contrato o proovedores.</text>
  </threadedComment>
  <threadedComment ref="F35" dT="2025-02-14T18:38:52.69" personId="{97661CCB-0544-4D42-A653-D2C7C588D48E}" id="{83EAFC5E-2498-4686-97FC-55EB3C52FB22}">
    <text>Quedó establecido por prorroga. Pendiente cargar monto a las personas que no asistieron en pasadía 2024.</text>
  </threadedComment>
  <threadedComment ref="H35" dT="2025-02-14T18:38:52.69" personId="{97661CCB-0544-4D42-A653-D2C7C588D48E}" id="{A0093617-E19E-4D67-9E0F-98AA40C90C8F}">
    <text>Quedó establecido por prorroga. Entre boletas de cine + combo</text>
  </threadedComment>
  <threadedComment ref="I41" dT="2025-02-14T17:07:10.57" personId="{97661CCB-0544-4D42-A653-D2C7C588D48E}" id="{7F5C83F8-4AE7-446F-8409-33F6ACEBD4E8}">
    <text xml:space="preserve">Se reporta de manera Semestral de acuerdo a requerimiento. </text>
  </threadedComment>
  <threadedComment ref="D47" dT="2025-02-14T17:09:46.95" personId="{97661CCB-0544-4D42-A653-D2C7C588D48E}" id="{03DE6F38-529E-458E-A4E1-970C10C60E82}">
    <text xml:space="preserve">Es divulgación en la Intrenet de los cumpleaños de los servidores. </text>
  </threadedComment>
  <threadedComment ref="F51" dT="2025-02-14T16:06:29.44" personId="{97661CCB-0544-4D42-A653-D2C7C588D48E}" id="{F16F5C1D-CA63-4769-80B1-3D22CC2DB29A}">
    <text>Se realiza elaboración y divulgación de acto administrativo de horarios flexibles. (Actividad conjunta situaciones administrativas.)</text>
  </threadedComment>
  <threadedComment ref="F53" dT="2025-02-14T16:06:29.44" personId="{97661CCB-0544-4D42-A653-D2C7C588D48E}" id="{A21F0134-A145-4339-9EE9-FF4AC6A532B5}">
    <text>Se realiza elaboración y divulgación de acto administrativo de horarios flexibles. (Actividad conjunta situaciones administrativas.)</text>
  </threadedComment>
  <threadedComment ref="D55" dT="2025-02-14T17:09:46.95" personId="{97661CCB-0544-4D42-A653-D2C7C588D48E}" id="{B68D3108-C10E-43DE-9671-322498A79C9A}">
    <text xml:space="preserve">Es divulgación en la Intrenet de los cumpleaños de los servidores. </text>
  </threadedComment>
  <threadedComment ref="F63" dT="2025-02-14T18:45:47.01" personId="{97661CCB-0544-4D42-A653-D2C7C588D48E}" id="{645BC5F8-C5F2-4B37-A95C-409B10D2855E}">
    <text>Quedo por prorroga en enero y se ejecuta en febrero.</text>
  </threadedComment>
  <threadedComment ref="O63" dT="2025-02-14T17:21:37.49" personId="{97661CCB-0544-4D42-A653-D2C7C588D48E}" id="{DC1B0C24-3685-47F3-86C9-DDC02FBCB7E3}">
    <text>Reconocimiento bici usuarios.</text>
  </threadedComment>
  <threadedComment ref="F87" dT="2025-02-14T17:29:50.77" personId="{97661CCB-0544-4D42-A653-D2C7C588D48E}" id="{5ADAD99A-6940-46BC-96F1-0EB549CDDE73}">
    <text xml:space="preserve">Dia mujer - hombre (Genero) </text>
  </threadedComment>
  <threadedComment ref="G87" dT="2025-02-14T17:30:17.70" personId="{97661CCB-0544-4D42-A653-D2C7C588D48E}" id="{395DF0DF-E9A2-46E7-9554-E4CCABEAB8CD}">
    <text>Día niño - secretaria . Esta establecido por prorroga la entrega de juguetes se solicita en marzo y se realiza entrega en abril. (Juguetería)</text>
  </threadedComment>
  <threadedComment ref="G87" dT="2025-03-11T18:15:48.84" personId="{97661CCB-0544-4D42-A653-D2C7C588D48E}" id="{31DEDCAB-B800-4864-9DC5-770A0071CEF9}" parentId="{395DF0DF-E9A2-46E7-9554-E4CCABEAB8CD}">
    <text xml:space="preserve">26 de abril -Conmemora el Día de la Visibilidad Lésbica y transincidencias   </text>
  </threadedComment>
  <threadedComment ref="H87" dT="2025-02-14T17:30:33.97" personId="{97661CCB-0544-4D42-A653-D2C7C588D48E}" id="{ACA22C5A-079D-4CBE-9C85-259E643BC433}">
    <text>Día madre</text>
  </threadedComment>
  <threadedComment ref="H87" dT="2025-03-11T18:07:30.63" personId="{97661CCB-0544-4D42-A653-D2C7C588D48E}" id="{F1381D91-8342-46C7-8395-AB6E0EBEFA53}" parentId="{ACA22C5A-079D-4CBE-9C85-259E643BC433}">
    <text xml:space="preserve">28 de mayo de 2028 se celebra salud de las mujeres </text>
  </threadedComment>
  <threadedComment ref="I87" dT="2025-02-14T17:30:46.61" personId="{97661CCB-0544-4D42-A653-D2C7C588D48E}" id="{A80F474D-28DF-4D45-96A2-6D260BE94416}">
    <text>Día del padre.</text>
  </threadedComment>
  <threadedComment ref="J87" dT="2025-02-14T17:31:23.44" personId="{97661CCB-0544-4D42-A653-D2C7C588D48E}" id="{077D1FD0-BAF3-4FEE-A5CF-56D2340E4266}">
    <text xml:space="preserve">16 de julio día del conductor </text>
  </threadedComment>
  <threadedComment ref="L87" dT="2025-02-14T17:31:55.70" personId="{97661CCB-0544-4D42-A653-D2C7C588D48E}" id="{FD2E5037-5E89-4D24-885E-088638C5C67E}">
    <text xml:space="preserve">Amor y amistad </text>
  </threadedComment>
  <threadedComment ref="M87" dT="2025-02-14T17:32:21.43" personId="{97661CCB-0544-4D42-A653-D2C7C588D48E}" id="{40E2B666-48A0-4CE8-9E15-6F5C944D5ED7}">
    <text xml:space="preserve">7 oct día del trabajo decente </text>
  </threadedComment>
  <threadedComment ref="M87" dT="2025-02-14T17:36:29.25" personId="{97661CCB-0544-4D42-A653-D2C7C588D48E}" id="{E926741D-596A-4A7B-98D8-DE1E23E41C60}" parentId="{40E2B666-48A0-4CE8-9E15-6F5C944D5ED7}">
    <text>4 de octubre Dia de la mascota</text>
  </threadedComment>
  <threadedComment ref="M87" dT="2025-02-14T17:37:10.24" personId="{97661CCB-0544-4D42-A653-D2C7C588D48E}" id="{DB752B66-8A08-489A-9214-E4F31E65C662}" parentId="{40E2B666-48A0-4CE8-9E15-6F5C944D5ED7}">
    <text xml:space="preserve">1 de octubre día del Servidor Público Distrital. </text>
  </threadedComment>
  <threadedComment ref="N87" dT="2025-02-14T17:32:21.43" personId="{97661CCB-0544-4D42-A653-D2C7C588D48E}" id="{4168D709-9FA2-4608-8632-3E432C2C04AC}">
    <text xml:space="preserve">7 oct día del trabajo decente </text>
  </threadedComment>
  <threadedComment ref="N87" dT="2025-02-14T17:36:29.25" personId="{97661CCB-0544-4D42-A653-D2C7C588D48E}" id="{C6A319D5-3333-412D-B6E5-6CBAD0FBCFA8}" parentId="{4168D709-9FA2-4608-8632-3E432C2C04AC}">
    <text>4 de octubre Dia de la mascota</text>
  </threadedComment>
  <threadedComment ref="N87" dT="2025-02-14T17:37:10.24" personId="{97661CCB-0544-4D42-A653-D2C7C588D48E}" id="{86B479BA-2EB8-4410-BCF5-D6209506AE5F}" parentId="{4168D709-9FA2-4608-8632-3E432C2C04AC}">
    <text xml:space="preserve">1 de octubre día del Servidor Público Distrital. </text>
  </threadedComment>
  <threadedComment ref="N87" dT="2025-03-11T18:08:27.61" personId="{97661CCB-0544-4D42-A653-D2C7C588D48E}" id="{9B7307EC-2E50-47D9-B559-1D52DA85980F}" parentId="{4168D709-9FA2-4608-8632-3E432C2C04AC}">
    <text xml:space="preserve">25 de noviembre : Dia internaciòn contra la violencia contra la mujer </text>
  </threadedComment>
  <threadedComment ref="O87" dT="2025-03-11T18:09:06.19" personId="{97661CCB-0544-4D42-A653-D2C7C588D48E}" id="{55587A8F-6C5B-444B-8221-53EA8FCACFC8}">
    <text xml:space="preserve">4 de diciembre día de contra el feminicidio en el Distrito </text>
  </threadedComment>
  <threadedComment ref="O87" dT="2025-03-11T18:09:49.21" personId="{97661CCB-0544-4D42-A653-D2C7C588D48E}" id="{953DDD76-D3D9-462C-AD62-B7329ED9E0FB}" parentId="{55587A8F-6C5B-444B-8221-53EA8FCACFC8}">
    <text xml:space="preserve">25 de octubre día de la discapacidad 
</text>
  </threadedComment>
  <threadedComment ref="D89" dT="2025-02-14T19:00:44.11" personId="{97661CCB-0544-4D42-A653-D2C7C588D48E}" id="{9A97E6AC-1826-4F12-8106-AA858ACB18F4}">
    <text>Desvinculación</text>
  </threadedComment>
  <threadedComment ref="O89" dT="2025-02-14T18:49:56.27" personId="{97661CCB-0544-4D42-A653-D2C7C588D48E}" id="{7DD239E6-09F3-449F-A3F8-BE9222C1D6E4}">
    <text xml:space="preserve">Quedo en prorroga, sin embargo esta sujeto a verificación jurídica contractual toda ves que la ejecución por cronograma se desarrolla en el mes de noviembre.  </text>
  </threadedComment>
  <threadedComment ref="I93" dT="2025-02-14T19:18:46.98" personId="{97661CCB-0544-4D42-A653-D2C7C588D48E}" id="{5362E25D-8F1B-4083-BE68-C4C9E482C4F2}">
    <text xml:space="preserve">2 divulgaciones de caja + 1 visita </text>
  </threadedComment>
  <threadedComment ref="I93" dT="2025-02-14T19:19:33.11" personId="{97661CCB-0544-4D42-A653-D2C7C588D48E}" id="{062B0F5A-E0BE-46E8-B4E7-C52CB6132225}" parentId="{5362E25D-8F1B-4083-BE68-C4C9E482C4F2}">
    <text xml:space="preserve">Socialización sindicato </text>
  </threadedComment>
  <threadedComment ref="L93" dT="2025-02-14T17:44:02.54" personId="{97661CCB-0544-4D42-A653-D2C7C588D48E}" id="{4A26E649-F6AC-4B26-8C07-57F95EE0823E}">
    <text>Reporte de visitas realizadas por la Caja de Compensación Familiar Compensar.</text>
  </threadedComment>
  <threadedComment ref="O93" dT="2025-02-14T17:44:02.54" personId="{97661CCB-0544-4D42-A653-D2C7C588D48E}" id="{8CE87339-3138-4977-80D9-C2F8F534CAF8}">
    <text>Reporte de visitas realizadas por la Caja de Compensación Familiar Compensar.</text>
  </threadedComment>
  <threadedComment ref="H95" dT="2025-02-14T17:45:58.38" personId="{97661CCB-0544-4D42-A653-D2C7C588D48E}" id="{2BE2ED19-2FC6-456F-AE61-58822E91D6E3}">
    <text>Prorroga (Programa desvinculación laboral) por contrato se solicita en marzo y se realiza en mayo.</text>
  </threadedComment>
  <threadedComment ref="H95" dT="2025-02-14T17:46:31.12" personId="{97661CCB-0544-4D42-A653-D2C7C588D48E}" id="{679E1E83-B384-46A9-8CD0-C78951D095F4}" parentId="{2BE2ED19-2FC6-456F-AE61-58822E91D6E3}">
    <text xml:space="preserve">Revisar con compensar. </text>
  </threadedComment>
  <threadedComment ref="L95" dT="2025-02-14T18:13:20.22" personId="{97661CCB-0544-4D42-A653-D2C7C588D48E}" id="{5C4A2DEA-B691-497C-A293-3555CB248360}">
    <text>Actividades con PIC para retiro pre pensión y otras situaciones administrativas.</text>
  </threadedComment>
  <threadedComment ref="D102" dT="2025-02-14T19:06:38.79" personId="{97661CCB-0544-4D42-A653-D2C7C588D48E}" id="{FDBA3187-9594-48B2-8F95-AF46C52212D5}">
    <text>Divulgación 15 de enero</text>
  </threadedComment>
  <threadedComment ref="I106" dT="2025-02-14T18:13:40.95" personId="{97661CCB-0544-4D42-A653-D2C7C588D48E}" id="{BB6BB6F8-6D6E-439C-AA4F-04E813889136}">
    <text xml:space="preserve">Esto esta planeado por prorroga para el mes de febrero se solicita y se ejecuta en junio. </text>
  </threadedComment>
  <threadedComment ref="L116" dT="2025-02-14T18:50:58.42" personId="{97661CCB-0544-4D42-A653-D2C7C588D48E}" id="{B9810471-5E8B-4BDC-A43E-65041105E91B}">
    <text>Taller experiencial de 2 horas, que incluya:
Facilitador, materiales, y artículo simbólico.
Lugar: Instalaciones de la UAESP
Se deben presentar al supervisor mínimo 3 propuestas de la actividad, deben
incluir el minuto a minuto y opciones del taller.
Logística de la actividad, memorias en vídeo y fotos, evaluación de la actividad
e informe. PIC</text>
  </threadedComment>
  <threadedComment ref="I123" dT="2025-03-11T20:08:43.56" personId="{97661CCB-0544-4D42-A653-D2C7C588D48E}" id="{F4DD1F1F-AC84-4D71-971D-B4B77D0F3AE9}">
    <text>Mujeres inclusión y diversidad</text>
  </threadedComment>
  <threadedComment ref="K163" dT="2025-02-14T18:26:30.23" personId="{97661CCB-0544-4D42-A653-D2C7C588D48E}" id="{5CD1353B-897C-433E-A4D4-4D7E5DB8A897}">
    <text>Reporte de divulgación de Fondos educativos FRADEC - FEDHE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28" dT="2024-12-26T16:42:15.48" personId="{8AD3BF13-7865-491F-8FF9-084AA5216F2A}" id="{70F50E2F-4D07-4337-9B22-6A000251E45E}">
    <text xml:space="preserve">Se ejecuta a través de ruta de ingreso y desvinculación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BE8FA-1295-4E33-B74C-8590771A1722}">
  <sheetPr>
    <tabColor rgb="FFFF0000"/>
  </sheetPr>
  <dimension ref="A1:AC182"/>
  <sheetViews>
    <sheetView zoomScale="70" zoomScaleNormal="70" workbookViewId="0">
      <pane xSplit="2" ySplit="5" topLeftCell="C15" activePane="bottomRight" state="frozen"/>
      <selection pane="bottomRight" activeCell="F19" sqref="F19"/>
      <selection pane="bottomLeft" activeCell="A6" sqref="A6"/>
      <selection pane="topRight" activeCell="B1" sqref="B1"/>
    </sheetView>
  </sheetViews>
  <sheetFormatPr defaultColWidth="9.140625" defaultRowHeight="12.75" customHeight="1"/>
  <cols>
    <col min="1" max="1" width="4.5703125" style="1" hidden="1" customWidth="1"/>
    <col min="2" max="2" width="92" style="1" customWidth="1"/>
    <col min="3" max="3" width="47.5703125" style="1" bestFit="1" customWidth="1"/>
    <col min="4" max="4" width="29.7109375" style="1" customWidth="1"/>
    <col min="5" max="5" width="13.5703125" style="1" customWidth="1"/>
    <col min="6" max="6" width="12.28515625" style="1" bestFit="1" customWidth="1"/>
    <col min="7" max="7" width="14" style="1" bestFit="1" customWidth="1"/>
    <col min="8" max="8" width="14.140625" style="1" bestFit="1" customWidth="1"/>
    <col min="9" max="9" width="13.28515625" style="1" bestFit="1" customWidth="1"/>
    <col min="10" max="10" width="12.85546875" style="1" bestFit="1" customWidth="1"/>
    <col min="11" max="11" width="14" style="1" bestFit="1" customWidth="1"/>
    <col min="12" max="12" width="20.7109375" style="1" customWidth="1"/>
    <col min="13" max="14" width="13.7109375" style="1" bestFit="1" customWidth="1"/>
    <col min="15" max="15" width="12.85546875" style="1" bestFit="1" customWidth="1"/>
    <col min="16" max="16" width="20.5703125" style="53" customWidth="1"/>
    <col min="17" max="17" width="31.42578125" style="1" bestFit="1" customWidth="1"/>
    <col min="18" max="18" width="51.7109375" style="54" hidden="1" customWidth="1"/>
    <col min="19" max="19" width="52.85546875" style="54" hidden="1" customWidth="1"/>
    <col min="20" max="20" width="11.42578125" style="1" hidden="1" customWidth="1"/>
    <col min="21" max="28" width="11.42578125" style="1" customWidth="1"/>
    <col min="29" max="29" width="2.5703125" style="1" bestFit="1" customWidth="1"/>
    <col min="30" max="229" width="9.140625" style="1"/>
    <col min="230" max="230" width="2.42578125" style="1" customWidth="1"/>
    <col min="231" max="231" width="40.28515625" style="1" customWidth="1"/>
    <col min="232" max="232" width="7.5703125" style="1" customWidth="1"/>
    <col min="233" max="233" width="4.28515625" style="1" customWidth="1"/>
    <col min="234" max="234" width="3" style="1" customWidth="1"/>
    <col min="235" max="235" width="5.140625" style="1" customWidth="1"/>
    <col min="236" max="236" width="1.140625" style="1" customWidth="1"/>
    <col min="237" max="237" width="3.42578125" style="1" customWidth="1"/>
    <col min="238" max="238" width="3" style="1" customWidth="1"/>
    <col min="239" max="239" width="4" style="1" customWidth="1"/>
    <col min="240" max="240" width="3.140625" style="1" customWidth="1"/>
    <col min="241" max="241" width="6.140625" style="1" customWidth="1"/>
    <col min="242" max="242" width="4.28515625" style="1" customWidth="1"/>
    <col min="243" max="243" width="1.7109375" style="1" customWidth="1"/>
    <col min="244" max="244" width="3.42578125" style="1" customWidth="1"/>
    <col min="245" max="245" width="2.7109375" style="1" customWidth="1"/>
    <col min="246" max="246" width="3.42578125" style="1" customWidth="1"/>
    <col min="247" max="247" width="3.140625" style="1" customWidth="1"/>
    <col min="248" max="248" width="5" style="1" customWidth="1"/>
    <col min="249" max="249" width="1.7109375" style="1" customWidth="1"/>
    <col min="250" max="250" width="4.85546875" style="1" customWidth="1"/>
    <col min="251" max="251" width="1.28515625" style="1" customWidth="1"/>
    <col min="252" max="252" width="5.28515625" style="1" customWidth="1"/>
    <col min="253" max="253" width="0.85546875" style="1" customWidth="1"/>
    <col min="254" max="254" width="3" style="1" customWidth="1"/>
    <col min="255" max="255" width="3.42578125" style="1" customWidth="1"/>
    <col min="256" max="256" width="10.85546875" style="1" customWidth="1"/>
    <col min="257" max="257" width="14" style="1" customWidth="1"/>
    <col min="258" max="258" width="17.140625" style="1" customWidth="1"/>
    <col min="259" max="259" width="15.5703125" style="1" customWidth="1"/>
    <col min="260" max="260" width="13.28515625" style="1" customWidth="1"/>
    <col min="261" max="261" width="12.28515625" style="1" customWidth="1"/>
    <col min="262" max="262" width="13.42578125" style="1" customWidth="1"/>
    <col min="263" max="263" width="51.140625" style="1" customWidth="1"/>
    <col min="264" max="264" width="59" style="1" customWidth="1"/>
    <col min="265" max="265" width="60.85546875" style="1" customWidth="1"/>
    <col min="266" max="266" width="42.42578125" style="1" customWidth="1"/>
    <col min="267" max="267" width="15.42578125" style="1" customWidth="1"/>
    <col min="268" max="268" width="19" style="1" customWidth="1"/>
    <col min="269" max="485" width="9.140625" style="1"/>
    <col min="486" max="486" width="2.42578125" style="1" customWidth="1"/>
    <col min="487" max="487" width="40.28515625" style="1" customWidth="1"/>
    <col min="488" max="488" width="7.5703125" style="1" customWidth="1"/>
    <col min="489" max="489" width="4.28515625" style="1" customWidth="1"/>
    <col min="490" max="490" width="3" style="1" customWidth="1"/>
    <col min="491" max="491" width="5.140625" style="1" customWidth="1"/>
    <col min="492" max="492" width="1.140625" style="1" customWidth="1"/>
    <col min="493" max="493" width="3.42578125" style="1" customWidth="1"/>
    <col min="494" max="494" width="3" style="1" customWidth="1"/>
    <col min="495" max="495" width="4" style="1" customWidth="1"/>
    <col min="496" max="496" width="3.140625" style="1" customWidth="1"/>
    <col min="497" max="497" width="6.140625" style="1" customWidth="1"/>
    <col min="498" max="498" width="4.28515625" style="1" customWidth="1"/>
    <col min="499" max="499" width="1.7109375" style="1" customWidth="1"/>
    <col min="500" max="500" width="3.42578125" style="1" customWidth="1"/>
    <col min="501" max="501" width="2.7109375" style="1" customWidth="1"/>
    <col min="502" max="502" width="3.42578125" style="1" customWidth="1"/>
    <col min="503" max="503" width="3.140625" style="1" customWidth="1"/>
    <col min="504" max="504" width="5" style="1" customWidth="1"/>
    <col min="505" max="505" width="1.7109375" style="1" customWidth="1"/>
    <col min="506" max="506" width="4.85546875" style="1" customWidth="1"/>
    <col min="507" max="507" width="1.28515625" style="1" customWidth="1"/>
    <col min="508" max="508" width="5.28515625" style="1" customWidth="1"/>
    <col min="509" max="509" width="0.85546875" style="1" customWidth="1"/>
    <col min="510" max="510" width="3" style="1" customWidth="1"/>
    <col min="511" max="511" width="3.42578125" style="1" customWidth="1"/>
    <col min="512" max="512" width="10.85546875" style="1" customWidth="1"/>
    <col min="513" max="513" width="14" style="1" customWidth="1"/>
    <col min="514" max="514" width="17.140625" style="1" customWidth="1"/>
    <col min="515" max="515" width="15.5703125" style="1" customWidth="1"/>
    <col min="516" max="516" width="13.28515625" style="1" customWidth="1"/>
    <col min="517" max="517" width="12.28515625" style="1" customWidth="1"/>
    <col min="518" max="518" width="13.42578125" style="1" customWidth="1"/>
    <col min="519" max="519" width="51.140625" style="1" customWidth="1"/>
    <col min="520" max="520" width="59" style="1" customWidth="1"/>
    <col min="521" max="521" width="60.85546875" style="1" customWidth="1"/>
    <col min="522" max="522" width="42.42578125" style="1" customWidth="1"/>
    <col min="523" max="523" width="15.42578125" style="1" customWidth="1"/>
    <col min="524" max="524" width="19" style="1" customWidth="1"/>
    <col min="525" max="741" width="9.140625" style="1"/>
    <col min="742" max="742" width="2.42578125" style="1" customWidth="1"/>
    <col min="743" max="743" width="40.28515625" style="1" customWidth="1"/>
    <col min="744" max="744" width="7.5703125" style="1" customWidth="1"/>
    <col min="745" max="745" width="4.28515625" style="1" customWidth="1"/>
    <col min="746" max="746" width="3" style="1" customWidth="1"/>
    <col min="747" max="747" width="5.140625" style="1" customWidth="1"/>
    <col min="748" max="748" width="1.140625" style="1" customWidth="1"/>
    <col min="749" max="749" width="3.42578125" style="1" customWidth="1"/>
    <col min="750" max="750" width="3" style="1" customWidth="1"/>
    <col min="751" max="751" width="4" style="1" customWidth="1"/>
    <col min="752" max="752" width="3.140625" style="1" customWidth="1"/>
    <col min="753" max="753" width="6.140625" style="1" customWidth="1"/>
    <col min="754" max="754" width="4.28515625" style="1" customWidth="1"/>
    <col min="755" max="755" width="1.7109375" style="1" customWidth="1"/>
    <col min="756" max="756" width="3.42578125" style="1" customWidth="1"/>
    <col min="757" max="757" width="2.7109375" style="1" customWidth="1"/>
    <col min="758" max="758" width="3.42578125" style="1" customWidth="1"/>
    <col min="759" max="759" width="3.140625" style="1" customWidth="1"/>
    <col min="760" max="760" width="5" style="1" customWidth="1"/>
    <col min="761" max="761" width="1.7109375" style="1" customWidth="1"/>
    <col min="762" max="762" width="4.85546875" style="1" customWidth="1"/>
    <col min="763" max="763" width="1.28515625" style="1" customWidth="1"/>
    <col min="764" max="764" width="5.28515625" style="1" customWidth="1"/>
    <col min="765" max="765" width="0.85546875" style="1" customWidth="1"/>
    <col min="766" max="766" width="3" style="1" customWidth="1"/>
    <col min="767" max="767" width="3.42578125" style="1" customWidth="1"/>
    <col min="768" max="768" width="10.85546875" style="1" customWidth="1"/>
    <col min="769" max="769" width="14" style="1" customWidth="1"/>
    <col min="770" max="770" width="17.140625" style="1" customWidth="1"/>
    <col min="771" max="771" width="15.5703125" style="1" customWidth="1"/>
    <col min="772" max="772" width="13.28515625" style="1" customWidth="1"/>
    <col min="773" max="773" width="12.28515625" style="1" customWidth="1"/>
    <col min="774" max="774" width="13.42578125" style="1" customWidth="1"/>
    <col min="775" max="775" width="51.140625" style="1" customWidth="1"/>
    <col min="776" max="776" width="59" style="1" customWidth="1"/>
    <col min="777" max="777" width="60.85546875" style="1" customWidth="1"/>
    <col min="778" max="778" width="42.42578125" style="1" customWidth="1"/>
    <col min="779" max="779" width="15.42578125" style="1" customWidth="1"/>
    <col min="780" max="780" width="19" style="1" customWidth="1"/>
    <col min="781" max="997" width="9.140625" style="1"/>
    <col min="998" max="998" width="2.42578125" style="1" customWidth="1"/>
    <col min="999" max="999" width="40.28515625" style="1" customWidth="1"/>
    <col min="1000" max="1000" width="7.5703125" style="1" customWidth="1"/>
    <col min="1001" max="1001" width="4.28515625" style="1" customWidth="1"/>
    <col min="1002" max="1002" width="3" style="1" customWidth="1"/>
    <col min="1003" max="1003" width="5.140625" style="1" customWidth="1"/>
    <col min="1004" max="1004" width="1.140625" style="1" customWidth="1"/>
    <col min="1005" max="1005" width="3.42578125" style="1" customWidth="1"/>
    <col min="1006" max="1006" width="3" style="1" customWidth="1"/>
    <col min="1007" max="1007" width="4" style="1" customWidth="1"/>
    <col min="1008" max="1008" width="3.140625" style="1" customWidth="1"/>
    <col min="1009" max="1009" width="6.140625" style="1" customWidth="1"/>
    <col min="1010" max="1010" width="4.28515625" style="1" customWidth="1"/>
    <col min="1011" max="1011" width="1.7109375" style="1" customWidth="1"/>
    <col min="1012" max="1012" width="3.42578125" style="1" customWidth="1"/>
    <col min="1013" max="1013" width="2.7109375" style="1" customWidth="1"/>
    <col min="1014" max="1014" width="3.42578125" style="1" customWidth="1"/>
    <col min="1015" max="1015" width="3.140625" style="1" customWidth="1"/>
    <col min="1016" max="1016" width="5" style="1" customWidth="1"/>
    <col min="1017" max="1017" width="1.7109375" style="1" customWidth="1"/>
    <col min="1018" max="1018" width="4.85546875" style="1" customWidth="1"/>
    <col min="1019" max="1019" width="1.28515625" style="1" customWidth="1"/>
    <col min="1020" max="1020" width="5.28515625" style="1" customWidth="1"/>
    <col min="1021" max="1021" width="0.85546875" style="1" customWidth="1"/>
    <col min="1022" max="1022" width="3" style="1" customWidth="1"/>
    <col min="1023" max="1023" width="3.42578125" style="1" customWidth="1"/>
    <col min="1024" max="1024" width="10.85546875" style="1" customWidth="1"/>
    <col min="1025" max="1025" width="14" style="1" customWidth="1"/>
    <col min="1026" max="1026" width="17.140625" style="1" customWidth="1"/>
    <col min="1027" max="1027" width="15.5703125" style="1" customWidth="1"/>
    <col min="1028" max="1028" width="13.28515625" style="1" customWidth="1"/>
    <col min="1029" max="1029" width="12.28515625" style="1" customWidth="1"/>
    <col min="1030" max="1030" width="13.42578125" style="1" customWidth="1"/>
    <col min="1031" max="1031" width="51.140625" style="1" customWidth="1"/>
    <col min="1032" max="1032" width="59" style="1" customWidth="1"/>
    <col min="1033" max="1033" width="60.85546875" style="1" customWidth="1"/>
    <col min="1034" max="1034" width="42.42578125" style="1" customWidth="1"/>
    <col min="1035" max="1035" width="15.42578125" style="1" customWidth="1"/>
    <col min="1036" max="1036" width="19" style="1" customWidth="1"/>
    <col min="1037" max="1253" width="9.140625" style="1"/>
    <col min="1254" max="1254" width="2.42578125" style="1" customWidth="1"/>
    <col min="1255" max="1255" width="40.28515625" style="1" customWidth="1"/>
    <col min="1256" max="1256" width="7.5703125" style="1" customWidth="1"/>
    <col min="1257" max="1257" width="4.28515625" style="1" customWidth="1"/>
    <col min="1258" max="1258" width="3" style="1" customWidth="1"/>
    <col min="1259" max="1259" width="5.140625" style="1" customWidth="1"/>
    <col min="1260" max="1260" width="1.140625" style="1" customWidth="1"/>
    <col min="1261" max="1261" width="3.42578125" style="1" customWidth="1"/>
    <col min="1262" max="1262" width="3" style="1" customWidth="1"/>
    <col min="1263" max="1263" width="4" style="1" customWidth="1"/>
    <col min="1264" max="1264" width="3.140625" style="1" customWidth="1"/>
    <col min="1265" max="1265" width="6.140625" style="1" customWidth="1"/>
    <col min="1266" max="1266" width="4.28515625" style="1" customWidth="1"/>
    <col min="1267" max="1267" width="1.7109375" style="1" customWidth="1"/>
    <col min="1268" max="1268" width="3.42578125" style="1" customWidth="1"/>
    <col min="1269" max="1269" width="2.7109375" style="1" customWidth="1"/>
    <col min="1270" max="1270" width="3.42578125" style="1" customWidth="1"/>
    <col min="1271" max="1271" width="3.140625" style="1" customWidth="1"/>
    <col min="1272" max="1272" width="5" style="1" customWidth="1"/>
    <col min="1273" max="1273" width="1.7109375" style="1" customWidth="1"/>
    <col min="1274" max="1274" width="4.85546875" style="1" customWidth="1"/>
    <col min="1275" max="1275" width="1.28515625" style="1" customWidth="1"/>
    <col min="1276" max="1276" width="5.28515625" style="1" customWidth="1"/>
    <col min="1277" max="1277" width="0.85546875" style="1" customWidth="1"/>
    <col min="1278" max="1278" width="3" style="1" customWidth="1"/>
    <col min="1279" max="1279" width="3.42578125" style="1" customWidth="1"/>
    <col min="1280" max="1280" width="10.85546875" style="1" customWidth="1"/>
    <col min="1281" max="1281" width="14" style="1" customWidth="1"/>
    <col min="1282" max="1282" width="17.140625" style="1" customWidth="1"/>
    <col min="1283" max="1283" width="15.5703125" style="1" customWidth="1"/>
    <col min="1284" max="1284" width="13.28515625" style="1" customWidth="1"/>
    <col min="1285" max="1285" width="12.28515625" style="1" customWidth="1"/>
    <col min="1286" max="1286" width="13.42578125" style="1" customWidth="1"/>
    <col min="1287" max="1287" width="51.140625" style="1" customWidth="1"/>
    <col min="1288" max="1288" width="59" style="1" customWidth="1"/>
    <col min="1289" max="1289" width="60.85546875" style="1" customWidth="1"/>
    <col min="1290" max="1290" width="42.42578125" style="1" customWidth="1"/>
    <col min="1291" max="1291" width="15.42578125" style="1" customWidth="1"/>
    <col min="1292" max="1292" width="19" style="1" customWidth="1"/>
    <col min="1293" max="1509" width="9.140625" style="1"/>
    <col min="1510" max="1510" width="2.42578125" style="1" customWidth="1"/>
    <col min="1511" max="1511" width="40.28515625" style="1" customWidth="1"/>
    <col min="1512" max="1512" width="7.5703125" style="1" customWidth="1"/>
    <col min="1513" max="1513" width="4.28515625" style="1" customWidth="1"/>
    <col min="1514" max="1514" width="3" style="1" customWidth="1"/>
    <col min="1515" max="1515" width="5.140625" style="1" customWidth="1"/>
    <col min="1516" max="1516" width="1.140625" style="1" customWidth="1"/>
    <col min="1517" max="1517" width="3.42578125" style="1" customWidth="1"/>
    <col min="1518" max="1518" width="3" style="1" customWidth="1"/>
    <col min="1519" max="1519" width="4" style="1" customWidth="1"/>
    <col min="1520" max="1520" width="3.140625" style="1" customWidth="1"/>
    <col min="1521" max="1521" width="6.140625" style="1" customWidth="1"/>
    <col min="1522" max="1522" width="4.28515625" style="1" customWidth="1"/>
    <col min="1523" max="1523" width="1.7109375" style="1" customWidth="1"/>
    <col min="1524" max="1524" width="3.42578125" style="1" customWidth="1"/>
    <col min="1525" max="1525" width="2.7109375" style="1" customWidth="1"/>
    <col min="1526" max="1526" width="3.42578125" style="1" customWidth="1"/>
    <col min="1527" max="1527" width="3.140625" style="1" customWidth="1"/>
    <col min="1528" max="1528" width="5" style="1" customWidth="1"/>
    <col min="1529" max="1529" width="1.7109375" style="1" customWidth="1"/>
    <col min="1530" max="1530" width="4.85546875" style="1" customWidth="1"/>
    <col min="1531" max="1531" width="1.28515625" style="1" customWidth="1"/>
    <col min="1532" max="1532" width="5.28515625" style="1" customWidth="1"/>
    <col min="1533" max="1533" width="0.85546875" style="1" customWidth="1"/>
    <col min="1534" max="1534" width="3" style="1" customWidth="1"/>
    <col min="1535" max="1535" width="3.42578125" style="1" customWidth="1"/>
    <col min="1536" max="1536" width="10.85546875" style="1" customWidth="1"/>
    <col min="1537" max="1537" width="14" style="1" customWidth="1"/>
    <col min="1538" max="1538" width="17.140625" style="1" customWidth="1"/>
    <col min="1539" max="1539" width="15.5703125" style="1" customWidth="1"/>
    <col min="1540" max="1540" width="13.28515625" style="1" customWidth="1"/>
    <col min="1541" max="1541" width="12.28515625" style="1" customWidth="1"/>
    <col min="1542" max="1542" width="13.42578125" style="1" customWidth="1"/>
    <col min="1543" max="1543" width="51.140625" style="1" customWidth="1"/>
    <col min="1544" max="1544" width="59" style="1" customWidth="1"/>
    <col min="1545" max="1545" width="60.85546875" style="1" customWidth="1"/>
    <col min="1546" max="1546" width="42.42578125" style="1" customWidth="1"/>
    <col min="1547" max="1547" width="15.42578125" style="1" customWidth="1"/>
    <col min="1548" max="1548" width="19" style="1" customWidth="1"/>
    <col min="1549" max="1765" width="9.140625" style="1"/>
    <col min="1766" max="1766" width="2.42578125" style="1" customWidth="1"/>
    <col min="1767" max="1767" width="40.28515625" style="1" customWidth="1"/>
    <col min="1768" max="1768" width="7.5703125" style="1" customWidth="1"/>
    <col min="1769" max="1769" width="4.28515625" style="1" customWidth="1"/>
    <col min="1770" max="1770" width="3" style="1" customWidth="1"/>
    <col min="1771" max="1771" width="5.140625" style="1" customWidth="1"/>
    <col min="1772" max="1772" width="1.140625" style="1" customWidth="1"/>
    <col min="1773" max="1773" width="3.42578125" style="1" customWidth="1"/>
    <col min="1774" max="1774" width="3" style="1" customWidth="1"/>
    <col min="1775" max="1775" width="4" style="1" customWidth="1"/>
    <col min="1776" max="1776" width="3.140625" style="1" customWidth="1"/>
    <col min="1777" max="1777" width="6.140625" style="1" customWidth="1"/>
    <col min="1778" max="1778" width="4.28515625" style="1" customWidth="1"/>
    <col min="1779" max="1779" width="1.7109375" style="1" customWidth="1"/>
    <col min="1780" max="1780" width="3.42578125" style="1" customWidth="1"/>
    <col min="1781" max="1781" width="2.7109375" style="1" customWidth="1"/>
    <col min="1782" max="1782" width="3.42578125" style="1" customWidth="1"/>
    <col min="1783" max="1783" width="3.140625" style="1" customWidth="1"/>
    <col min="1784" max="1784" width="5" style="1" customWidth="1"/>
    <col min="1785" max="1785" width="1.7109375" style="1" customWidth="1"/>
    <col min="1786" max="1786" width="4.85546875" style="1" customWidth="1"/>
    <col min="1787" max="1787" width="1.28515625" style="1" customWidth="1"/>
    <col min="1788" max="1788" width="5.28515625" style="1" customWidth="1"/>
    <col min="1789" max="1789" width="0.85546875" style="1" customWidth="1"/>
    <col min="1790" max="1790" width="3" style="1" customWidth="1"/>
    <col min="1791" max="1791" width="3.42578125" style="1" customWidth="1"/>
    <col min="1792" max="1792" width="10.85546875" style="1" customWidth="1"/>
    <col min="1793" max="1793" width="14" style="1" customWidth="1"/>
    <col min="1794" max="1794" width="17.140625" style="1" customWidth="1"/>
    <col min="1795" max="1795" width="15.5703125" style="1" customWidth="1"/>
    <col min="1796" max="1796" width="13.28515625" style="1" customWidth="1"/>
    <col min="1797" max="1797" width="12.28515625" style="1" customWidth="1"/>
    <col min="1798" max="1798" width="13.42578125" style="1" customWidth="1"/>
    <col min="1799" max="1799" width="51.140625" style="1" customWidth="1"/>
    <col min="1800" max="1800" width="59" style="1" customWidth="1"/>
    <col min="1801" max="1801" width="60.85546875" style="1" customWidth="1"/>
    <col min="1802" max="1802" width="42.42578125" style="1" customWidth="1"/>
    <col min="1803" max="1803" width="15.42578125" style="1" customWidth="1"/>
    <col min="1804" max="1804" width="19" style="1" customWidth="1"/>
    <col min="1805" max="2021" width="9.140625" style="1"/>
    <col min="2022" max="2022" width="2.42578125" style="1" customWidth="1"/>
    <col min="2023" max="2023" width="40.28515625" style="1" customWidth="1"/>
    <col min="2024" max="2024" width="7.5703125" style="1" customWidth="1"/>
    <col min="2025" max="2025" width="4.28515625" style="1" customWidth="1"/>
    <col min="2026" max="2026" width="3" style="1" customWidth="1"/>
    <col min="2027" max="2027" width="5.140625" style="1" customWidth="1"/>
    <col min="2028" max="2028" width="1.140625" style="1" customWidth="1"/>
    <col min="2029" max="2029" width="3.42578125" style="1" customWidth="1"/>
    <col min="2030" max="2030" width="3" style="1" customWidth="1"/>
    <col min="2031" max="2031" width="4" style="1" customWidth="1"/>
    <col min="2032" max="2032" width="3.140625" style="1" customWidth="1"/>
    <col min="2033" max="2033" width="6.140625" style="1" customWidth="1"/>
    <col min="2034" max="2034" width="4.28515625" style="1" customWidth="1"/>
    <col min="2035" max="2035" width="1.7109375" style="1" customWidth="1"/>
    <col min="2036" max="2036" width="3.42578125" style="1" customWidth="1"/>
    <col min="2037" max="2037" width="2.7109375" style="1" customWidth="1"/>
    <col min="2038" max="2038" width="3.42578125" style="1" customWidth="1"/>
    <col min="2039" max="2039" width="3.140625" style="1" customWidth="1"/>
    <col min="2040" max="2040" width="5" style="1" customWidth="1"/>
    <col min="2041" max="2041" width="1.7109375" style="1" customWidth="1"/>
    <col min="2042" max="2042" width="4.85546875" style="1" customWidth="1"/>
    <col min="2043" max="2043" width="1.28515625" style="1" customWidth="1"/>
    <col min="2044" max="2044" width="5.28515625" style="1" customWidth="1"/>
    <col min="2045" max="2045" width="0.85546875" style="1" customWidth="1"/>
    <col min="2046" max="2046" width="3" style="1" customWidth="1"/>
    <col min="2047" max="2047" width="3.42578125" style="1" customWidth="1"/>
    <col min="2048" max="2048" width="10.85546875" style="1" customWidth="1"/>
    <col min="2049" max="2049" width="14" style="1" customWidth="1"/>
    <col min="2050" max="2050" width="17.140625" style="1" customWidth="1"/>
    <col min="2051" max="2051" width="15.5703125" style="1" customWidth="1"/>
    <col min="2052" max="2052" width="13.28515625" style="1" customWidth="1"/>
    <col min="2053" max="2053" width="12.28515625" style="1" customWidth="1"/>
    <col min="2054" max="2054" width="13.42578125" style="1" customWidth="1"/>
    <col min="2055" max="2055" width="51.140625" style="1" customWidth="1"/>
    <col min="2056" max="2056" width="59" style="1" customWidth="1"/>
    <col min="2057" max="2057" width="60.85546875" style="1" customWidth="1"/>
    <col min="2058" max="2058" width="42.42578125" style="1" customWidth="1"/>
    <col min="2059" max="2059" width="15.42578125" style="1" customWidth="1"/>
    <col min="2060" max="2060" width="19" style="1" customWidth="1"/>
    <col min="2061" max="2277" width="9.140625" style="1"/>
    <col min="2278" max="2278" width="2.42578125" style="1" customWidth="1"/>
    <col min="2279" max="2279" width="40.28515625" style="1" customWidth="1"/>
    <col min="2280" max="2280" width="7.5703125" style="1" customWidth="1"/>
    <col min="2281" max="2281" width="4.28515625" style="1" customWidth="1"/>
    <col min="2282" max="2282" width="3" style="1" customWidth="1"/>
    <col min="2283" max="2283" width="5.140625" style="1" customWidth="1"/>
    <col min="2284" max="2284" width="1.140625" style="1" customWidth="1"/>
    <col min="2285" max="2285" width="3.42578125" style="1" customWidth="1"/>
    <col min="2286" max="2286" width="3" style="1" customWidth="1"/>
    <col min="2287" max="2287" width="4" style="1" customWidth="1"/>
    <col min="2288" max="2288" width="3.140625" style="1" customWidth="1"/>
    <col min="2289" max="2289" width="6.140625" style="1" customWidth="1"/>
    <col min="2290" max="2290" width="4.28515625" style="1" customWidth="1"/>
    <col min="2291" max="2291" width="1.7109375" style="1" customWidth="1"/>
    <col min="2292" max="2292" width="3.42578125" style="1" customWidth="1"/>
    <col min="2293" max="2293" width="2.7109375" style="1" customWidth="1"/>
    <col min="2294" max="2294" width="3.42578125" style="1" customWidth="1"/>
    <col min="2295" max="2295" width="3.140625" style="1" customWidth="1"/>
    <col min="2296" max="2296" width="5" style="1" customWidth="1"/>
    <col min="2297" max="2297" width="1.7109375" style="1" customWidth="1"/>
    <col min="2298" max="2298" width="4.85546875" style="1" customWidth="1"/>
    <col min="2299" max="2299" width="1.28515625" style="1" customWidth="1"/>
    <col min="2300" max="2300" width="5.28515625" style="1" customWidth="1"/>
    <col min="2301" max="2301" width="0.85546875" style="1" customWidth="1"/>
    <col min="2302" max="2302" width="3" style="1" customWidth="1"/>
    <col min="2303" max="2303" width="3.42578125" style="1" customWidth="1"/>
    <col min="2304" max="2304" width="10.85546875" style="1" customWidth="1"/>
    <col min="2305" max="2305" width="14" style="1" customWidth="1"/>
    <col min="2306" max="2306" width="17.140625" style="1" customWidth="1"/>
    <col min="2307" max="2307" width="15.5703125" style="1" customWidth="1"/>
    <col min="2308" max="2308" width="13.28515625" style="1" customWidth="1"/>
    <col min="2309" max="2309" width="12.28515625" style="1" customWidth="1"/>
    <col min="2310" max="2310" width="13.42578125" style="1" customWidth="1"/>
    <col min="2311" max="2311" width="51.140625" style="1" customWidth="1"/>
    <col min="2312" max="2312" width="59" style="1" customWidth="1"/>
    <col min="2313" max="2313" width="60.85546875" style="1" customWidth="1"/>
    <col min="2314" max="2314" width="42.42578125" style="1" customWidth="1"/>
    <col min="2315" max="2315" width="15.42578125" style="1" customWidth="1"/>
    <col min="2316" max="2316" width="19" style="1" customWidth="1"/>
    <col min="2317" max="2533" width="9.140625" style="1"/>
    <col min="2534" max="2534" width="2.42578125" style="1" customWidth="1"/>
    <col min="2535" max="2535" width="40.28515625" style="1" customWidth="1"/>
    <col min="2536" max="2536" width="7.5703125" style="1" customWidth="1"/>
    <col min="2537" max="2537" width="4.28515625" style="1" customWidth="1"/>
    <col min="2538" max="2538" width="3" style="1" customWidth="1"/>
    <col min="2539" max="2539" width="5.140625" style="1" customWidth="1"/>
    <col min="2540" max="2540" width="1.140625" style="1" customWidth="1"/>
    <col min="2541" max="2541" width="3.42578125" style="1" customWidth="1"/>
    <col min="2542" max="2542" width="3" style="1" customWidth="1"/>
    <col min="2543" max="2543" width="4" style="1" customWidth="1"/>
    <col min="2544" max="2544" width="3.140625" style="1" customWidth="1"/>
    <col min="2545" max="2545" width="6.140625" style="1" customWidth="1"/>
    <col min="2546" max="2546" width="4.28515625" style="1" customWidth="1"/>
    <col min="2547" max="2547" width="1.7109375" style="1" customWidth="1"/>
    <col min="2548" max="2548" width="3.42578125" style="1" customWidth="1"/>
    <col min="2549" max="2549" width="2.7109375" style="1" customWidth="1"/>
    <col min="2550" max="2550" width="3.42578125" style="1" customWidth="1"/>
    <col min="2551" max="2551" width="3.140625" style="1" customWidth="1"/>
    <col min="2552" max="2552" width="5" style="1" customWidth="1"/>
    <col min="2553" max="2553" width="1.7109375" style="1" customWidth="1"/>
    <col min="2554" max="2554" width="4.85546875" style="1" customWidth="1"/>
    <col min="2555" max="2555" width="1.28515625" style="1" customWidth="1"/>
    <col min="2556" max="2556" width="5.28515625" style="1" customWidth="1"/>
    <col min="2557" max="2557" width="0.85546875" style="1" customWidth="1"/>
    <col min="2558" max="2558" width="3" style="1" customWidth="1"/>
    <col min="2559" max="2559" width="3.42578125" style="1" customWidth="1"/>
    <col min="2560" max="2560" width="10.85546875" style="1" customWidth="1"/>
    <col min="2561" max="2561" width="14" style="1" customWidth="1"/>
    <col min="2562" max="2562" width="17.140625" style="1" customWidth="1"/>
    <col min="2563" max="2563" width="15.5703125" style="1" customWidth="1"/>
    <col min="2564" max="2564" width="13.28515625" style="1" customWidth="1"/>
    <col min="2565" max="2565" width="12.28515625" style="1" customWidth="1"/>
    <col min="2566" max="2566" width="13.42578125" style="1" customWidth="1"/>
    <col min="2567" max="2567" width="51.140625" style="1" customWidth="1"/>
    <col min="2568" max="2568" width="59" style="1" customWidth="1"/>
    <col min="2569" max="2569" width="60.85546875" style="1" customWidth="1"/>
    <col min="2570" max="2570" width="42.42578125" style="1" customWidth="1"/>
    <col min="2571" max="2571" width="15.42578125" style="1" customWidth="1"/>
    <col min="2572" max="2572" width="19" style="1" customWidth="1"/>
    <col min="2573" max="2789" width="9.140625" style="1"/>
    <col min="2790" max="2790" width="2.42578125" style="1" customWidth="1"/>
    <col min="2791" max="2791" width="40.28515625" style="1" customWidth="1"/>
    <col min="2792" max="2792" width="7.5703125" style="1" customWidth="1"/>
    <col min="2793" max="2793" width="4.28515625" style="1" customWidth="1"/>
    <col min="2794" max="2794" width="3" style="1" customWidth="1"/>
    <col min="2795" max="2795" width="5.140625" style="1" customWidth="1"/>
    <col min="2796" max="2796" width="1.140625" style="1" customWidth="1"/>
    <col min="2797" max="2797" width="3.42578125" style="1" customWidth="1"/>
    <col min="2798" max="2798" width="3" style="1" customWidth="1"/>
    <col min="2799" max="2799" width="4" style="1" customWidth="1"/>
    <col min="2800" max="2800" width="3.140625" style="1" customWidth="1"/>
    <col min="2801" max="2801" width="6.140625" style="1" customWidth="1"/>
    <col min="2802" max="2802" width="4.28515625" style="1" customWidth="1"/>
    <col min="2803" max="2803" width="1.7109375" style="1" customWidth="1"/>
    <col min="2804" max="2804" width="3.42578125" style="1" customWidth="1"/>
    <col min="2805" max="2805" width="2.7109375" style="1" customWidth="1"/>
    <col min="2806" max="2806" width="3.42578125" style="1" customWidth="1"/>
    <col min="2807" max="2807" width="3.140625" style="1" customWidth="1"/>
    <col min="2808" max="2808" width="5" style="1" customWidth="1"/>
    <col min="2809" max="2809" width="1.7109375" style="1" customWidth="1"/>
    <col min="2810" max="2810" width="4.85546875" style="1" customWidth="1"/>
    <col min="2811" max="2811" width="1.28515625" style="1" customWidth="1"/>
    <col min="2812" max="2812" width="5.28515625" style="1" customWidth="1"/>
    <col min="2813" max="2813" width="0.85546875" style="1" customWidth="1"/>
    <col min="2814" max="2814" width="3" style="1" customWidth="1"/>
    <col min="2815" max="2815" width="3.42578125" style="1" customWidth="1"/>
    <col min="2816" max="2816" width="10.85546875" style="1" customWidth="1"/>
    <col min="2817" max="2817" width="14" style="1" customWidth="1"/>
    <col min="2818" max="2818" width="17.140625" style="1" customWidth="1"/>
    <col min="2819" max="2819" width="15.5703125" style="1" customWidth="1"/>
    <col min="2820" max="2820" width="13.28515625" style="1" customWidth="1"/>
    <col min="2821" max="2821" width="12.28515625" style="1" customWidth="1"/>
    <col min="2822" max="2822" width="13.42578125" style="1" customWidth="1"/>
    <col min="2823" max="2823" width="51.140625" style="1" customWidth="1"/>
    <col min="2824" max="2824" width="59" style="1" customWidth="1"/>
    <col min="2825" max="2825" width="60.85546875" style="1" customWidth="1"/>
    <col min="2826" max="2826" width="42.42578125" style="1" customWidth="1"/>
    <col min="2827" max="2827" width="15.42578125" style="1" customWidth="1"/>
    <col min="2828" max="2828" width="19" style="1" customWidth="1"/>
    <col min="2829" max="3045" width="9.140625" style="1"/>
    <col min="3046" max="3046" width="2.42578125" style="1" customWidth="1"/>
    <col min="3047" max="3047" width="40.28515625" style="1" customWidth="1"/>
    <col min="3048" max="3048" width="7.5703125" style="1" customWidth="1"/>
    <col min="3049" max="3049" width="4.28515625" style="1" customWidth="1"/>
    <col min="3050" max="3050" width="3" style="1" customWidth="1"/>
    <col min="3051" max="3051" width="5.140625" style="1" customWidth="1"/>
    <col min="3052" max="3052" width="1.140625" style="1" customWidth="1"/>
    <col min="3053" max="3053" width="3.42578125" style="1" customWidth="1"/>
    <col min="3054" max="3054" width="3" style="1" customWidth="1"/>
    <col min="3055" max="3055" width="4" style="1" customWidth="1"/>
    <col min="3056" max="3056" width="3.140625" style="1" customWidth="1"/>
    <col min="3057" max="3057" width="6.140625" style="1" customWidth="1"/>
    <col min="3058" max="3058" width="4.28515625" style="1" customWidth="1"/>
    <col min="3059" max="3059" width="1.7109375" style="1" customWidth="1"/>
    <col min="3060" max="3060" width="3.42578125" style="1" customWidth="1"/>
    <col min="3061" max="3061" width="2.7109375" style="1" customWidth="1"/>
    <col min="3062" max="3062" width="3.42578125" style="1" customWidth="1"/>
    <col min="3063" max="3063" width="3.140625" style="1" customWidth="1"/>
    <col min="3064" max="3064" width="5" style="1" customWidth="1"/>
    <col min="3065" max="3065" width="1.7109375" style="1" customWidth="1"/>
    <col min="3066" max="3066" width="4.85546875" style="1" customWidth="1"/>
    <col min="3067" max="3067" width="1.28515625" style="1" customWidth="1"/>
    <col min="3068" max="3068" width="5.28515625" style="1" customWidth="1"/>
    <col min="3069" max="3069" width="0.85546875" style="1" customWidth="1"/>
    <col min="3070" max="3070" width="3" style="1" customWidth="1"/>
    <col min="3071" max="3071" width="3.42578125" style="1" customWidth="1"/>
    <col min="3072" max="3072" width="10.85546875" style="1" customWidth="1"/>
    <col min="3073" max="3073" width="14" style="1" customWidth="1"/>
    <col min="3074" max="3074" width="17.140625" style="1" customWidth="1"/>
    <col min="3075" max="3075" width="15.5703125" style="1" customWidth="1"/>
    <col min="3076" max="3076" width="13.28515625" style="1" customWidth="1"/>
    <col min="3077" max="3077" width="12.28515625" style="1" customWidth="1"/>
    <col min="3078" max="3078" width="13.42578125" style="1" customWidth="1"/>
    <col min="3079" max="3079" width="51.140625" style="1" customWidth="1"/>
    <col min="3080" max="3080" width="59" style="1" customWidth="1"/>
    <col min="3081" max="3081" width="60.85546875" style="1" customWidth="1"/>
    <col min="3082" max="3082" width="42.42578125" style="1" customWidth="1"/>
    <col min="3083" max="3083" width="15.42578125" style="1" customWidth="1"/>
    <col min="3084" max="3084" width="19" style="1" customWidth="1"/>
    <col min="3085" max="3301" width="9.140625" style="1"/>
    <col min="3302" max="3302" width="2.42578125" style="1" customWidth="1"/>
    <col min="3303" max="3303" width="40.28515625" style="1" customWidth="1"/>
    <col min="3304" max="3304" width="7.5703125" style="1" customWidth="1"/>
    <col min="3305" max="3305" width="4.28515625" style="1" customWidth="1"/>
    <col min="3306" max="3306" width="3" style="1" customWidth="1"/>
    <col min="3307" max="3307" width="5.140625" style="1" customWidth="1"/>
    <col min="3308" max="3308" width="1.140625" style="1" customWidth="1"/>
    <col min="3309" max="3309" width="3.42578125" style="1" customWidth="1"/>
    <col min="3310" max="3310" width="3" style="1" customWidth="1"/>
    <col min="3311" max="3311" width="4" style="1" customWidth="1"/>
    <col min="3312" max="3312" width="3.140625" style="1" customWidth="1"/>
    <col min="3313" max="3313" width="6.140625" style="1" customWidth="1"/>
    <col min="3314" max="3314" width="4.28515625" style="1" customWidth="1"/>
    <col min="3315" max="3315" width="1.7109375" style="1" customWidth="1"/>
    <col min="3316" max="3316" width="3.42578125" style="1" customWidth="1"/>
    <col min="3317" max="3317" width="2.7109375" style="1" customWidth="1"/>
    <col min="3318" max="3318" width="3.42578125" style="1" customWidth="1"/>
    <col min="3319" max="3319" width="3.140625" style="1" customWidth="1"/>
    <col min="3320" max="3320" width="5" style="1" customWidth="1"/>
    <col min="3321" max="3321" width="1.7109375" style="1" customWidth="1"/>
    <col min="3322" max="3322" width="4.85546875" style="1" customWidth="1"/>
    <col min="3323" max="3323" width="1.28515625" style="1" customWidth="1"/>
    <col min="3324" max="3324" width="5.28515625" style="1" customWidth="1"/>
    <col min="3325" max="3325" width="0.85546875" style="1" customWidth="1"/>
    <col min="3326" max="3326" width="3" style="1" customWidth="1"/>
    <col min="3327" max="3327" width="3.42578125" style="1" customWidth="1"/>
    <col min="3328" max="3328" width="10.85546875" style="1" customWidth="1"/>
    <col min="3329" max="3329" width="14" style="1" customWidth="1"/>
    <col min="3330" max="3330" width="17.140625" style="1" customWidth="1"/>
    <col min="3331" max="3331" width="15.5703125" style="1" customWidth="1"/>
    <col min="3332" max="3332" width="13.28515625" style="1" customWidth="1"/>
    <col min="3333" max="3333" width="12.28515625" style="1" customWidth="1"/>
    <col min="3334" max="3334" width="13.42578125" style="1" customWidth="1"/>
    <col min="3335" max="3335" width="51.140625" style="1" customWidth="1"/>
    <col min="3336" max="3336" width="59" style="1" customWidth="1"/>
    <col min="3337" max="3337" width="60.85546875" style="1" customWidth="1"/>
    <col min="3338" max="3338" width="42.42578125" style="1" customWidth="1"/>
    <col min="3339" max="3339" width="15.42578125" style="1" customWidth="1"/>
    <col min="3340" max="3340" width="19" style="1" customWidth="1"/>
    <col min="3341" max="3557" width="9.140625" style="1"/>
    <col min="3558" max="3558" width="2.42578125" style="1" customWidth="1"/>
    <col min="3559" max="3559" width="40.28515625" style="1" customWidth="1"/>
    <col min="3560" max="3560" width="7.5703125" style="1" customWidth="1"/>
    <col min="3561" max="3561" width="4.28515625" style="1" customWidth="1"/>
    <col min="3562" max="3562" width="3" style="1" customWidth="1"/>
    <col min="3563" max="3563" width="5.140625" style="1" customWidth="1"/>
    <col min="3564" max="3564" width="1.140625" style="1" customWidth="1"/>
    <col min="3565" max="3565" width="3.42578125" style="1" customWidth="1"/>
    <col min="3566" max="3566" width="3" style="1" customWidth="1"/>
    <col min="3567" max="3567" width="4" style="1" customWidth="1"/>
    <col min="3568" max="3568" width="3.140625" style="1" customWidth="1"/>
    <col min="3569" max="3569" width="6.140625" style="1" customWidth="1"/>
    <col min="3570" max="3570" width="4.28515625" style="1" customWidth="1"/>
    <col min="3571" max="3571" width="1.7109375" style="1" customWidth="1"/>
    <col min="3572" max="3572" width="3.42578125" style="1" customWidth="1"/>
    <col min="3573" max="3573" width="2.7109375" style="1" customWidth="1"/>
    <col min="3574" max="3574" width="3.42578125" style="1" customWidth="1"/>
    <col min="3575" max="3575" width="3.140625" style="1" customWidth="1"/>
    <col min="3576" max="3576" width="5" style="1" customWidth="1"/>
    <col min="3577" max="3577" width="1.7109375" style="1" customWidth="1"/>
    <col min="3578" max="3578" width="4.85546875" style="1" customWidth="1"/>
    <col min="3579" max="3579" width="1.28515625" style="1" customWidth="1"/>
    <col min="3580" max="3580" width="5.28515625" style="1" customWidth="1"/>
    <col min="3581" max="3581" width="0.85546875" style="1" customWidth="1"/>
    <col min="3582" max="3582" width="3" style="1" customWidth="1"/>
    <col min="3583" max="3583" width="3.42578125" style="1" customWidth="1"/>
    <col min="3584" max="3584" width="10.85546875" style="1" customWidth="1"/>
    <col min="3585" max="3585" width="14" style="1" customWidth="1"/>
    <col min="3586" max="3586" width="17.140625" style="1" customWidth="1"/>
    <col min="3587" max="3587" width="15.5703125" style="1" customWidth="1"/>
    <col min="3588" max="3588" width="13.28515625" style="1" customWidth="1"/>
    <col min="3589" max="3589" width="12.28515625" style="1" customWidth="1"/>
    <col min="3590" max="3590" width="13.42578125" style="1" customWidth="1"/>
    <col min="3591" max="3591" width="51.140625" style="1" customWidth="1"/>
    <col min="3592" max="3592" width="59" style="1" customWidth="1"/>
    <col min="3593" max="3593" width="60.85546875" style="1" customWidth="1"/>
    <col min="3594" max="3594" width="42.42578125" style="1" customWidth="1"/>
    <col min="3595" max="3595" width="15.42578125" style="1" customWidth="1"/>
    <col min="3596" max="3596" width="19" style="1" customWidth="1"/>
    <col min="3597" max="3813" width="9.140625" style="1"/>
    <col min="3814" max="3814" width="2.42578125" style="1" customWidth="1"/>
    <col min="3815" max="3815" width="40.28515625" style="1" customWidth="1"/>
    <col min="3816" max="3816" width="7.5703125" style="1" customWidth="1"/>
    <col min="3817" max="3817" width="4.28515625" style="1" customWidth="1"/>
    <col min="3818" max="3818" width="3" style="1" customWidth="1"/>
    <col min="3819" max="3819" width="5.140625" style="1" customWidth="1"/>
    <col min="3820" max="3820" width="1.140625" style="1" customWidth="1"/>
    <col min="3821" max="3821" width="3.42578125" style="1" customWidth="1"/>
    <col min="3822" max="3822" width="3" style="1" customWidth="1"/>
    <col min="3823" max="3823" width="4" style="1" customWidth="1"/>
    <col min="3824" max="3824" width="3.140625" style="1" customWidth="1"/>
    <col min="3825" max="3825" width="6.140625" style="1" customWidth="1"/>
    <col min="3826" max="3826" width="4.28515625" style="1" customWidth="1"/>
    <col min="3827" max="3827" width="1.7109375" style="1" customWidth="1"/>
    <col min="3828" max="3828" width="3.42578125" style="1" customWidth="1"/>
    <col min="3829" max="3829" width="2.7109375" style="1" customWidth="1"/>
    <col min="3830" max="3830" width="3.42578125" style="1" customWidth="1"/>
    <col min="3831" max="3831" width="3.140625" style="1" customWidth="1"/>
    <col min="3832" max="3832" width="5" style="1" customWidth="1"/>
    <col min="3833" max="3833" width="1.7109375" style="1" customWidth="1"/>
    <col min="3834" max="3834" width="4.85546875" style="1" customWidth="1"/>
    <col min="3835" max="3835" width="1.28515625" style="1" customWidth="1"/>
    <col min="3836" max="3836" width="5.28515625" style="1" customWidth="1"/>
    <col min="3837" max="3837" width="0.85546875" style="1" customWidth="1"/>
    <col min="3838" max="3838" width="3" style="1" customWidth="1"/>
    <col min="3839" max="3839" width="3.42578125" style="1" customWidth="1"/>
    <col min="3840" max="3840" width="10.85546875" style="1" customWidth="1"/>
    <col min="3841" max="3841" width="14" style="1" customWidth="1"/>
    <col min="3842" max="3842" width="17.140625" style="1" customWidth="1"/>
    <col min="3843" max="3843" width="15.5703125" style="1" customWidth="1"/>
    <col min="3844" max="3844" width="13.28515625" style="1" customWidth="1"/>
    <col min="3845" max="3845" width="12.28515625" style="1" customWidth="1"/>
    <col min="3846" max="3846" width="13.42578125" style="1" customWidth="1"/>
    <col min="3847" max="3847" width="51.140625" style="1" customWidth="1"/>
    <col min="3848" max="3848" width="59" style="1" customWidth="1"/>
    <col min="3849" max="3849" width="60.85546875" style="1" customWidth="1"/>
    <col min="3850" max="3850" width="42.42578125" style="1" customWidth="1"/>
    <col min="3851" max="3851" width="15.42578125" style="1" customWidth="1"/>
    <col min="3852" max="3852" width="19" style="1" customWidth="1"/>
    <col min="3853" max="4069" width="9.140625" style="1"/>
    <col min="4070" max="4070" width="2.42578125" style="1" customWidth="1"/>
    <col min="4071" max="4071" width="40.28515625" style="1" customWidth="1"/>
    <col min="4072" max="4072" width="7.5703125" style="1" customWidth="1"/>
    <col min="4073" max="4073" width="4.28515625" style="1" customWidth="1"/>
    <col min="4074" max="4074" width="3" style="1" customWidth="1"/>
    <col min="4075" max="4075" width="5.140625" style="1" customWidth="1"/>
    <col min="4076" max="4076" width="1.140625" style="1" customWidth="1"/>
    <col min="4077" max="4077" width="3.42578125" style="1" customWidth="1"/>
    <col min="4078" max="4078" width="3" style="1" customWidth="1"/>
    <col min="4079" max="4079" width="4" style="1" customWidth="1"/>
    <col min="4080" max="4080" width="3.140625" style="1" customWidth="1"/>
    <col min="4081" max="4081" width="6.140625" style="1" customWidth="1"/>
    <col min="4082" max="4082" width="4.28515625" style="1" customWidth="1"/>
    <col min="4083" max="4083" width="1.7109375" style="1" customWidth="1"/>
    <col min="4084" max="4084" width="3.42578125" style="1" customWidth="1"/>
    <col min="4085" max="4085" width="2.7109375" style="1" customWidth="1"/>
    <col min="4086" max="4086" width="3.42578125" style="1" customWidth="1"/>
    <col min="4087" max="4087" width="3.140625" style="1" customWidth="1"/>
    <col min="4088" max="4088" width="5" style="1" customWidth="1"/>
    <col min="4089" max="4089" width="1.7109375" style="1" customWidth="1"/>
    <col min="4090" max="4090" width="4.85546875" style="1" customWidth="1"/>
    <col min="4091" max="4091" width="1.28515625" style="1" customWidth="1"/>
    <col min="4092" max="4092" width="5.28515625" style="1" customWidth="1"/>
    <col min="4093" max="4093" width="0.85546875" style="1" customWidth="1"/>
    <col min="4094" max="4094" width="3" style="1" customWidth="1"/>
    <col min="4095" max="4095" width="3.42578125" style="1" customWidth="1"/>
    <col min="4096" max="4096" width="10.85546875" style="1" customWidth="1"/>
    <col min="4097" max="4097" width="14" style="1" customWidth="1"/>
    <col min="4098" max="4098" width="17.140625" style="1" customWidth="1"/>
    <col min="4099" max="4099" width="15.5703125" style="1" customWidth="1"/>
    <col min="4100" max="4100" width="13.28515625" style="1" customWidth="1"/>
    <col min="4101" max="4101" width="12.28515625" style="1" customWidth="1"/>
    <col min="4102" max="4102" width="13.42578125" style="1" customWidth="1"/>
    <col min="4103" max="4103" width="51.140625" style="1" customWidth="1"/>
    <col min="4104" max="4104" width="59" style="1" customWidth="1"/>
    <col min="4105" max="4105" width="60.85546875" style="1" customWidth="1"/>
    <col min="4106" max="4106" width="42.42578125" style="1" customWidth="1"/>
    <col min="4107" max="4107" width="15.42578125" style="1" customWidth="1"/>
    <col min="4108" max="4108" width="19" style="1" customWidth="1"/>
    <col min="4109" max="4325" width="9.140625" style="1"/>
    <col min="4326" max="4326" width="2.42578125" style="1" customWidth="1"/>
    <col min="4327" max="4327" width="40.28515625" style="1" customWidth="1"/>
    <col min="4328" max="4328" width="7.5703125" style="1" customWidth="1"/>
    <col min="4329" max="4329" width="4.28515625" style="1" customWidth="1"/>
    <col min="4330" max="4330" width="3" style="1" customWidth="1"/>
    <col min="4331" max="4331" width="5.140625" style="1" customWidth="1"/>
    <col min="4332" max="4332" width="1.140625" style="1" customWidth="1"/>
    <col min="4333" max="4333" width="3.42578125" style="1" customWidth="1"/>
    <col min="4334" max="4334" width="3" style="1" customWidth="1"/>
    <col min="4335" max="4335" width="4" style="1" customWidth="1"/>
    <col min="4336" max="4336" width="3.140625" style="1" customWidth="1"/>
    <col min="4337" max="4337" width="6.140625" style="1" customWidth="1"/>
    <col min="4338" max="4338" width="4.28515625" style="1" customWidth="1"/>
    <col min="4339" max="4339" width="1.7109375" style="1" customWidth="1"/>
    <col min="4340" max="4340" width="3.42578125" style="1" customWidth="1"/>
    <col min="4341" max="4341" width="2.7109375" style="1" customWidth="1"/>
    <col min="4342" max="4342" width="3.42578125" style="1" customWidth="1"/>
    <col min="4343" max="4343" width="3.140625" style="1" customWidth="1"/>
    <col min="4344" max="4344" width="5" style="1" customWidth="1"/>
    <col min="4345" max="4345" width="1.7109375" style="1" customWidth="1"/>
    <col min="4346" max="4346" width="4.85546875" style="1" customWidth="1"/>
    <col min="4347" max="4347" width="1.28515625" style="1" customWidth="1"/>
    <col min="4348" max="4348" width="5.28515625" style="1" customWidth="1"/>
    <col min="4349" max="4349" width="0.85546875" style="1" customWidth="1"/>
    <col min="4350" max="4350" width="3" style="1" customWidth="1"/>
    <col min="4351" max="4351" width="3.42578125" style="1" customWidth="1"/>
    <col min="4352" max="4352" width="10.85546875" style="1" customWidth="1"/>
    <col min="4353" max="4353" width="14" style="1" customWidth="1"/>
    <col min="4354" max="4354" width="17.140625" style="1" customWidth="1"/>
    <col min="4355" max="4355" width="15.5703125" style="1" customWidth="1"/>
    <col min="4356" max="4356" width="13.28515625" style="1" customWidth="1"/>
    <col min="4357" max="4357" width="12.28515625" style="1" customWidth="1"/>
    <col min="4358" max="4358" width="13.42578125" style="1" customWidth="1"/>
    <col min="4359" max="4359" width="51.140625" style="1" customWidth="1"/>
    <col min="4360" max="4360" width="59" style="1" customWidth="1"/>
    <col min="4361" max="4361" width="60.85546875" style="1" customWidth="1"/>
    <col min="4362" max="4362" width="42.42578125" style="1" customWidth="1"/>
    <col min="4363" max="4363" width="15.42578125" style="1" customWidth="1"/>
    <col min="4364" max="4364" width="19" style="1" customWidth="1"/>
    <col min="4365" max="4581" width="9.140625" style="1"/>
    <col min="4582" max="4582" width="2.42578125" style="1" customWidth="1"/>
    <col min="4583" max="4583" width="40.28515625" style="1" customWidth="1"/>
    <col min="4584" max="4584" width="7.5703125" style="1" customWidth="1"/>
    <col min="4585" max="4585" width="4.28515625" style="1" customWidth="1"/>
    <col min="4586" max="4586" width="3" style="1" customWidth="1"/>
    <col min="4587" max="4587" width="5.140625" style="1" customWidth="1"/>
    <col min="4588" max="4588" width="1.140625" style="1" customWidth="1"/>
    <col min="4589" max="4589" width="3.42578125" style="1" customWidth="1"/>
    <col min="4590" max="4590" width="3" style="1" customWidth="1"/>
    <col min="4591" max="4591" width="4" style="1" customWidth="1"/>
    <col min="4592" max="4592" width="3.140625" style="1" customWidth="1"/>
    <col min="4593" max="4593" width="6.140625" style="1" customWidth="1"/>
    <col min="4594" max="4594" width="4.28515625" style="1" customWidth="1"/>
    <col min="4595" max="4595" width="1.7109375" style="1" customWidth="1"/>
    <col min="4596" max="4596" width="3.42578125" style="1" customWidth="1"/>
    <col min="4597" max="4597" width="2.7109375" style="1" customWidth="1"/>
    <col min="4598" max="4598" width="3.42578125" style="1" customWidth="1"/>
    <col min="4599" max="4599" width="3.140625" style="1" customWidth="1"/>
    <col min="4600" max="4600" width="5" style="1" customWidth="1"/>
    <col min="4601" max="4601" width="1.7109375" style="1" customWidth="1"/>
    <col min="4602" max="4602" width="4.85546875" style="1" customWidth="1"/>
    <col min="4603" max="4603" width="1.28515625" style="1" customWidth="1"/>
    <col min="4604" max="4604" width="5.28515625" style="1" customWidth="1"/>
    <col min="4605" max="4605" width="0.85546875" style="1" customWidth="1"/>
    <col min="4606" max="4606" width="3" style="1" customWidth="1"/>
    <col min="4607" max="4607" width="3.42578125" style="1" customWidth="1"/>
    <col min="4608" max="4608" width="10.85546875" style="1" customWidth="1"/>
    <col min="4609" max="4609" width="14" style="1" customWidth="1"/>
    <col min="4610" max="4610" width="17.140625" style="1" customWidth="1"/>
    <col min="4611" max="4611" width="15.5703125" style="1" customWidth="1"/>
    <col min="4612" max="4612" width="13.28515625" style="1" customWidth="1"/>
    <col min="4613" max="4613" width="12.28515625" style="1" customWidth="1"/>
    <col min="4614" max="4614" width="13.42578125" style="1" customWidth="1"/>
    <col min="4615" max="4615" width="51.140625" style="1" customWidth="1"/>
    <col min="4616" max="4616" width="59" style="1" customWidth="1"/>
    <col min="4617" max="4617" width="60.85546875" style="1" customWidth="1"/>
    <col min="4618" max="4618" width="42.42578125" style="1" customWidth="1"/>
    <col min="4619" max="4619" width="15.42578125" style="1" customWidth="1"/>
    <col min="4620" max="4620" width="19" style="1" customWidth="1"/>
    <col min="4621" max="4837" width="9.140625" style="1"/>
    <col min="4838" max="4838" width="2.42578125" style="1" customWidth="1"/>
    <col min="4839" max="4839" width="40.28515625" style="1" customWidth="1"/>
    <col min="4840" max="4840" width="7.5703125" style="1" customWidth="1"/>
    <col min="4841" max="4841" width="4.28515625" style="1" customWidth="1"/>
    <col min="4842" max="4842" width="3" style="1" customWidth="1"/>
    <col min="4843" max="4843" width="5.140625" style="1" customWidth="1"/>
    <col min="4844" max="4844" width="1.140625" style="1" customWidth="1"/>
    <col min="4845" max="4845" width="3.42578125" style="1" customWidth="1"/>
    <col min="4846" max="4846" width="3" style="1" customWidth="1"/>
    <col min="4847" max="4847" width="4" style="1" customWidth="1"/>
    <col min="4848" max="4848" width="3.140625" style="1" customWidth="1"/>
    <col min="4849" max="4849" width="6.140625" style="1" customWidth="1"/>
    <col min="4850" max="4850" width="4.28515625" style="1" customWidth="1"/>
    <col min="4851" max="4851" width="1.7109375" style="1" customWidth="1"/>
    <col min="4852" max="4852" width="3.42578125" style="1" customWidth="1"/>
    <col min="4853" max="4853" width="2.7109375" style="1" customWidth="1"/>
    <col min="4854" max="4854" width="3.42578125" style="1" customWidth="1"/>
    <col min="4855" max="4855" width="3.140625" style="1" customWidth="1"/>
    <col min="4856" max="4856" width="5" style="1" customWidth="1"/>
    <col min="4857" max="4857" width="1.7109375" style="1" customWidth="1"/>
    <col min="4858" max="4858" width="4.85546875" style="1" customWidth="1"/>
    <col min="4859" max="4859" width="1.28515625" style="1" customWidth="1"/>
    <col min="4860" max="4860" width="5.28515625" style="1" customWidth="1"/>
    <col min="4861" max="4861" width="0.85546875" style="1" customWidth="1"/>
    <col min="4862" max="4862" width="3" style="1" customWidth="1"/>
    <col min="4863" max="4863" width="3.42578125" style="1" customWidth="1"/>
    <col min="4864" max="4864" width="10.85546875" style="1" customWidth="1"/>
    <col min="4865" max="4865" width="14" style="1" customWidth="1"/>
    <col min="4866" max="4866" width="17.140625" style="1" customWidth="1"/>
    <col min="4867" max="4867" width="15.5703125" style="1" customWidth="1"/>
    <col min="4868" max="4868" width="13.28515625" style="1" customWidth="1"/>
    <col min="4869" max="4869" width="12.28515625" style="1" customWidth="1"/>
    <col min="4870" max="4870" width="13.42578125" style="1" customWidth="1"/>
    <col min="4871" max="4871" width="51.140625" style="1" customWidth="1"/>
    <col min="4872" max="4872" width="59" style="1" customWidth="1"/>
    <col min="4873" max="4873" width="60.85546875" style="1" customWidth="1"/>
    <col min="4874" max="4874" width="42.42578125" style="1" customWidth="1"/>
    <col min="4875" max="4875" width="15.42578125" style="1" customWidth="1"/>
    <col min="4876" max="4876" width="19" style="1" customWidth="1"/>
    <col min="4877" max="5093" width="9.140625" style="1"/>
    <col min="5094" max="5094" width="2.42578125" style="1" customWidth="1"/>
    <col min="5095" max="5095" width="40.28515625" style="1" customWidth="1"/>
    <col min="5096" max="5096" width="7.5703125" style="1" customWidth="1"/>
    <col min="5097" max="5097" width="4.28515625" style="1" customWidth="1"/>
    <col min="5098" max="5098" width="3" style="1" customWidth="1"/>
    <col min="5099" max="5099" width="5.140625" style="1" customWidth="1"/>
    <col min="5100" max="5100" width="1.140625" style="1" customWidth="1"/>
    <col min="5101" max="5101" width="3.42578125" style="1" customWidth="1"/>
    <col min="5102" max="5102" width="3" style="1" customWidth="1"/>
    <col min="5103" max="5103" width="4" style="1" customWidth="1"/>
    <col min="5104" max="5104" width="3.140625" style="1" customWidth="1"/>
    <col min="5105" max="5105" width="6.140625" style="1" customWidth="1"/>
    <col min="5106" max="5106" width="4.28515625" style="1" customWidth="1"/>
    <col min="5107" max="5107" width="1.7109375" style="1" customWidth="1"/>
    <col min="5108" max="5108" width="3.42578125" style="1" customWidth="1"/>
    <col min="5109" max="5109" width="2.7109375" style="1" customWidth="1"/>
    <col min="5110" max="5110" width="3.42578125" style="1" customWidth="1"/>
    <col min="5111" max="5111" width="3.140625" style="1" customWidth="1"/>
    <col min="5112" max="5112" width="5" style="1" customWidth="1"/>
    <col min="5113" max="5113" width="1.7109375" style="1" customWidth="1"/>
    <col min="5114" max="5114" width="4.85546875" style="1" customWidth="1"/>
    <col min="5115" max="5115" width="1.28515625" style="1" customWidth="1"/>
    <col min="5116" max="5116" width="5.28515625" style="1" customWidth="1"/>
    <col min="5117" max="5117" width="0.85546875" style="1" customWidth="1"/>
    <col min="5118" max="5118" width="3" style="1" customWidth="1"/>
    <col min="5119" max="5119" width="3.42578125" style="1" customWidth="1"/>
    <col min="5120" max="5120" width="10.85546875" style="1" customWidth="1"/>
    <col min="5121" max="5121" width="14" style="1" customWidth="1"/>
    <col min="5122" max="5122" width="17.140625" style="1" customWidth="1"/>
    <col min="5123" max="5123" width="15.5703125" style="1" customWidth="1"/>
    <col min="5124" max="5124" width="13.28515625" style="1" customWidth="1"/>
    <col min="5125" max="5125" width="12.28515625" style="1" customWidth="1"/>
    <col min="5126" max="5126" width="13.42578125" style="1" customWidth="1"/>
    <col min="5127" max="5127" width="51.140625" style="1" customWidth="1"/>
    <col min="5128" max="5128" width="59" style="1" customWidth="1"/>
    <col min="5129" max="5129" width="60.85546875" style="1" customWidth="1"/>
    <col min="5130" max="5130" width="42.42578125" style="1" customWidth="1"/>
    <col min="5131" max="5131" width="15.42578125" style="1" customWidth="1"/>
    <col min="5132" max="5132" width="19" style="1" customWidth="1"/>
    <col min="5133" max="5349" width="9.140625" style="1"/>
    <col min="5350" max="5350" width="2.42578125" style="1" customWidth="1"/>
    <col min="5351" max="5351" width="40.28515625" style="1" customWidth="1"/>
    <col min="5352" max="5352" width="7.5703125" style="1" customWidth="1"/>
    <col min="5353" max="5353" width="4.28515625" style="1" customWidth="1"/>
    <col min="5354" max="5354" width="3" style="1" customWidth="1"/>
    <col min="5355" max="5355" width="5.140625" style="1" customWidth="1"/>
    <col min="5356" max="5356" width="1.140625" style="1" customWidth="1"/>
    <col min="5357" max="5357" width="3.42578125" style="1" customWidth="1"/>
    <col min="5358" max="5358" width="3" style="1" customWidth="1"/>
    <col min="5359" max="5359" width="4" style="1" customWidth="1"/>
    <col min="5360" max="5360" width="3.140625" style="1" customWidth="1"/>
    <col min="5361" max="5361" width="6.140625" style="1" customWidth="1"/>
    <col min="5362" max="5362" width="4.28515625" style="1" customWidth="1"/>
    <col min="5363" max="5363" width="1.7109375" style="1" customWidth="1"/>
    <col min="5364" max="5364" width="3.42578125" style="1" customWidth="1"/>
    <col min="5365" max="5365" width="2.7109375" style="1" customWidth="1"/>
    <col min="5366" max="5366" width="3.42578125" style="1" customWidth="1"/>
    <col min="5367" max="5367" width="3.140625" style="1" customWidth="1"/>
    <col min="5368" max="5368" width="5" style="1" customWidth="1"/>
    <col min="5369" max="5369" width="1.7109375" style="1" customWidth="1"/>
    <col min="5370" max="5370" width="4.85546875" style="1" customWidth="1"/>
    <col min="5371" max="5371" width="1.28515625" style="1" customWidth="1"/>
    <col min="5372" max="5372" width="5.28515625" style="1" customWidth="1"/>
    <col min="5373" max="5373" width="0.85546875" style="1" customWidth="1"/>
    <col min="5374" max="5374" width="3" style="1" customWidth="1"/>
    <col min="5375" max="5375" width="3.42578125" style="1" customWidth="1"/>
    <col min="5376" max="5376" width="10.85546875" style="1" customWidth="1"/>
    <col min="5377" max="5377" width="14" style="1" customWidth="1"/>
    <col min="5378" max="5378" width="17.140625" style="1" customWidth="1"/>
    <col min="5379" max="5379" width="15.5703125" style="1" customWidth="1"/>
    <col min="5380" max="5380" width="13.28515625" style="1" customWidth="1"/>
    <col min="5381" max="5381" width="12.28515625" style="1" customWidth="1"/>
    <col min="5382" max="5382" width="13.42578125" style="1" customWidth="1"/>
    <col min="5383" max="5383" width="51.140625" style="1" customWidth="1"/>
    <col min="5384" max="5384" width="59" style="1" customWidth="1"/>
    <col min="5385" max="5385" width="60.85546875" style="1" customWidth="1"/>
    <col min="5386" max="5386" width="42.42578125" style="1" customWidth="1"/>
    <col min="5387" max="5387" width="15.42578125" style="1" customWidth="1"/>
    <col min="5388" max="5388" width="19" style="1" customWidth="1"/>
    <col min="5389" max="5605" width="9.140625" style="1"/>
    <col min="5606" max="5606" width="2.42578125" style="1" customWidth="1"/>
    <col min="5607" max="5607" width="40.28515625" style="1" customWidth="1"/>
    <col min="5608" max="5608" width="7.5703125" style="1" customWidth="1"/>
    <col min="5609" max="5609" width="4.28515625" style="1" customWidth="1"/>
    <col min="5610" max="5610" width="3" style="1" customWidth="1"/>
    <col min="5611" max="5611" width="5.140625" style="1" customWidth="1"/>
    <col min="5612" max="5612" width="1.140625" style="1" customWidth="1"/>
    <col min="5613" max="5613" width="3.42578125" style="1" customWidth="1"/>
    <col min="5614" max="5614" width="3" style="1" customWidth="1"/>
    <col min="5615" max="5615" width="4" style="1" customWidth="1"/>
    <col min="5616" max="5616" width="3.140625" style="1" customWidth="1"/>
    <col min="5617" max="5617" width="6.140625" style="1" customWidth="1"/>
    <col min="5618" max="5618" width="4.28515625" style="1" customWidth="1"/>
    <col min="5619" max="5619" width="1.7109375" style="1" customWidth="1"/>
    <col min="5620" max="5620" width="3.42578125" style="1" customWidth="1"/>
    <col min="5621" max="5621" width="2.7109375" style="1" customWidth="1"/>
    <col min="5622" max="5622" width="3.42578125" style="1" customWidth="1"/>
    <col min="5623" max="5623" width="3.140625" style="1" customWidth="1"/>
    <col min="5624" max="5624" width="5" style="1" customWidth="1"/>
    <col min="5625" max="5625" width="1.7109375" style="1" customWidth="1"/>
    <col min="5626" max="5626" width="4.85546875" style="1" customWidth="1"/>
    <col min="5627" max="5627" width="1.28515625" style="1" customWidth="1"/>
    <col min="5628" max="5628" width="5.28515625" style="1" customWidth="1"/>
    <col min="5629" max="5629" width="0.85546875" style="1" customWidth="1"/>
    <col min="5630" max="5630" width="3" style="1" customWidth="1"/>
    <col min="5631" max="5631" width="3.42578125" style="1" customWidth="1"/>
    <col min="5632" max="5632" width="10.85546875" style="1" customWidth="1"/>
    <col min="5633" max="5633" width="14" style="1" customWidth="1"/>
    <col min="5634" max="5634" width="17.140625" style="1" customWidth="1"/>
    <col min="5635" max="5635" width="15.5703125" style="1" customWidth="1"/>
    <col min="5636" max="5636" width="13.28515625" style="1" customWidth="1"/>
    <col min="5637" max="5637" width="12.28515625" style="1" customWidth="1"/>
    <col min="5638" max="5638" width="13.42578125" style="1" customWidth="1"/>
    <col min="5639" max="5639" width="51.140625" style="1" customWidth="1"/>
    <col min="5640" max="5640" width="59" style="1" customWidth="1"/>
    <col min="5641" max="5641" width="60.85546875" style="1" customWidth="1"/>
    <col min="5642" max="5642" width="42.42578125" style="1" customWidth="1"/>
    <col min="5643" max="5643" width="15.42578125" style="1" customWidth="1"/>
    <col min="5644" max="5644" width="19" style="1" customWidth="1"/>
    <col min="5645" max="5861" width="9.140625" style="1"/>
    <col min="5862" max="5862" width="2.42578125" style="1" customWidth="1"/>
    <col min="5863" max="5863" width="40.28515625" style="1" customWidth="1"/>
    <col min="5864" max="5864" width="7.5703125" style="1" customWidth="1"/>
    <col min="5865" max="5865" width="4.28515625" style="1" customWidth="1"/>
    <col min="5866" max="5866" width="3" style="1" customWidth="1"/>
    <col min="5867" max="5867" width="5.140625" style="1" customWidth="1"/>
    <col min="5868" max="5868" width="1.140625" style="1" customWidth="1"/>
    <col min="5869" max="5869" width="3.42578125" style="1" customWidth="1"/>
    <col min="5870" max="5870" width="3" style="1" customWidth="1"/>
    <col min="5871" max="5871" width="4" style="1" customWidth="1"/>
    <col min="5872" max="5872" width="3.140625" style="1" customWidth="1"/>
    <col min="5873" max="5873" width="6.140625" style="1" customWidth="1"/>
    <col min="5874" max="5874" width="4.28515625" style="1" customWidth="1"/>
    <col min="5875" max="5875" width="1.7109375" style="1" customWidth="1"/>
    <col min="5876" max="5876" width="3.42578125" style="1" customWidth="1"/>
    <col min="5877" max="5877" width="2.7109375" style="1" customWidth="1"/>
    <col min="5878" max="5878" width="3.42578125" style="1" customWidth="1"/>
    <col min="5879" max="5879" width="3.140625" style="1" customWidth="1"/>
    <col min="5880" max="5880" width="5" style="1" customWidth="1"/>
    <col min="5881" max="5881" width="1.7109375" style="1" customWidth="1"/>
    <col min="5882" max="5882" width="4.85546875" style="1" customWidth="1"/>
    <col min="5883" max="5883" width="1.28515625" style="1" customWidth="1"/>
    <col min="5884" max="5884" width="5.28515625" style="1" customWidth="1"/>
    <col min="5885" max="5885" width="0.85546875" style="1" customWidth="1"/>
    <col min="5886" max="5886" width="3" style="1" customWidth="1"/>
    <col min="5887" max="5887" width="3.42578125" style="1" customWidth="1"/>
    <col min="5888" max="5888" width="10.85546875" style="1" customWidth="1"/>
    <col min="5889" max="5889" width="14" style="1" customWidth="1"/>
    <col min="5890" max="5890" width="17.140625" style="1" customWidth="1"/>
    <col min="5891" max="5891" width="15.5703125" style="1" customWidth="1"/>
    <col min="5892" max="5892" width="13.28515625" style="1" customWidth="1"/>
    <col min="5893" max="5893" width="12.28515625" style="1" customWidth="1"/>
    <col min="5894" max="5894" width="13.42578125" style="1" customWidth="1"/>
    <col min="5895" max="5895" width="51.140625" style="1" customWidth="1"/>
    <col min="5896" max="5896" width="59" style="1" customWidth="1"/>
    <col min="5897" max="5897" width="60.85546875" style="1" customWidth="1"/>
    <col min="5898" max="5898" width="42.42578125" style="1" customWidth="1"/>
    <col min="5899" max="5899" width="15.42578125" style="1" customWidth="1"/>
    <col min="5900" max="5900" width="19" style="1" customWidth="1"/>
    <col min="5901" max="6117" width="9.140625" style="1"/>
    <col min="6118" max="6118" width="2.42578125" style="1" customWidth="1"/>
    <col min="6119" max="6119" width="40.28515625" style="1" customWidth="1"/>
    <col min="6120" max="6120" width="7.5703125" style="1" customWidth="1"/>
    <col min="6121" max="6121" width="4.28515625" style="1" customWidth="1"/>
    <col min="6122" max="6122" width="3" style="1" customWidth="1"/>
    <col min="6123" max="6123" width="5.140625" style="1" customWidth="1"/>
    <col min="6124" max="6124" width="1.140625" style="1" customWidth="1"/>
    <col min="6125" max="6125" width="3.42578125" style="1" customWidth="1"/>
    <col min="6126" max="6126" width="3" style="1" customWidth="1"/>
    <col min="6127" max="6127" width="4" style="1" customWidth="1"/>
    <col min="6128" max="6128" width="3.140625" style="1" customWidth="1"/>
    <col min="6129" max="6129" width="6.140625" style="1" customWidth="1"/>
    <col min="6130" max="6130" width="4.28515625" style="1" customWidth="1"/>
    <col min="6131" max="6131" width="1.7109375" style="1" customWidth="1"/>
    <col min="6132" max="6132" width="3.42578125" style="1" customWidth="1"/>
    <col min="6133" max="6133" width="2.7109375" style="1" customWidth="1"/>
    <col min="6134" max="6134" width="3.42578125" style="1" customWidth="1"/>
    <col min="6135" max="6135" width="3.140625" style="1" customWidth="1"/>
    <col min="6136" max="6136" width="5" style="1" customWidth="1"/>
    <col min="6137" max="6137" width="1.7109375" style="1" customWidth="1"/>
    <col min="6138" max="6138" width="4.85546875" style="1" customWidth="1"/>
    <col min="6139" max="6139" width="1.28515625" style="1" customWidth="1"/>
    <col min="6140" max="6140" width="5.28515625" style="1" customWidth="1"/>
    <col min="6141" max="6141" width="0.85546875" style="1" customWidth="1"/>
    <col min="6142" max="6142" width="3" style="1" customWidth="1"/>
    <col min="6143" max="6143" width="3.42578125" style="1" customWidth="1"/>
    <col min="6144" max="6144" width="10.85546875" style="1" customWidth="1"/>
    <col min="6145" max="6145" width="14" style="1" customWidth="1"/>
    <col min="6146" max="6146" width="17.140625" style="1" customWidth="1"/>
    <col min="6147" max="6147" width="15.5703125" style="1" customWidth="1"/>
    <col min="6148" max="6148" width="13.28515625" style="1" customWidth="1"/>
    <col min="6149" max="6149" width="12.28515625" style="1" customWidth="1"/>
    <col min="6150" max="6150" width="13.42578125" style="1" customWidth="1"/>
    <col min="6151" max="6151" width="51.140625" style="1" customWidth="1"/>
    <col min="6152" max="6152" width="59" style="1" customWidth="1"/>
    <col min="6153" max="6153" width="60.85546875" style="1" customWidth="1"/>
    <col min="6154" max="6154" width="42.42578125" style="1" customWidth="1"/>
    <col min="6155" max="6155" width="15.42578125" style="1" customWidth="1"/>
    <col min="6156" max="6156" width="19" style="1" customWidth="1"/>
    <col min="6157" max="6373" width="9.140625" style="1"/>
    <col min="6374" max="6374" width="2.42578125" style="1" customWidth="1"/>
    <col min="6375" max="6375" width="40.28515625" style="1" customWidth="1"/>
    <col min="6376" max="6376" width="7.5703125" style="1" customWidth="1"/>
    <col min="6377" max="6377" width="4.28515625" style="1" customWidth="1"/>
    <col min="6378" max="6378" width="3" style="1" customWidth="1"/>
    <col min="6379" max="6379" width="5.140625" style="1" customWidth="1"/>
    <col min="6380" max="6380" width="1.140625" style="1" customWidth="1"/>
    <col min="6381" max="6381" width="3.42578125" style="1" customWidth="1"/>
    <col min="6382" max="6382" width="3" style="1" customWidth="1"/>
    <col min="6383" max="6383" width="4" style="1" customWidth="1"/>
    <col min="6384" max="6384" width="3.140625" style="1" customWidth="1"/>
    <col min="6385" max="6385" width="6.140625" style="1" customWidth="1"/>
    <col min="6386" max="6386" width="4.28515625" style="1" customWidth="1"/>
    <col min="6387" max="6387" width="1.7109375" style="1" customWidth="1"/>
    <col min="6388" max="6388" width="3.42578125" style="1" customWidth="1"/>
    <col min="6389" max="6389" width="2.7109375" style="1" customWidth="1"/>
    <col min="6390" max="6390" width="3.42578125" style="1" customWidth="1"/>
    <col min="6391" max="6391" width="3.140625" style="1" customWidth="1"/>
    <col min="6392" max="6392" width="5" style="1" customWidth="1"/>
    <col min="6393" max="6393" width="1.7109375" style="1" customWidth="1"/>
    <col min="6394" max="6394" width="4.85546875" style="1" customWidth="1"/>
    <col min="6395" max="6395" width="1.28515625" style="1" customWidth="1"/>
    <col min="6396" max="6396" width="5.28515625" style="1" customWidth="1"/>
    <col min="6397" max="6397" width="0.85546875" style="1" customWidth="1"/>
    <col min="6398" max="6398" width="3" style="1" customWidth="1"/>
    <col min="6399" max="6399" width="3.42578125" style="1" customWidth="1"/>
    <col min="6400" max="6400" width="10.85546875" style="1" customWidth="1"/>
    <col min="6401" max="6401" width="14" style="1" customWidth="1"/>
    <col min="6402" max="6402" width="17.140625" style="1" customWidth="1"/>
    <col min="6403" max="6403" width="15.5703125" style="1" customWidth="1"/>
    <col min="6404" max="6404" width="13.28515625" style="1" customWidth="1"/>
    <col min="6405" max="6405" width="12.28515625" style="1" customWidth="1"/>
    <col min="6406" max="6406" width="13.42578125" style="1" customWidth="1"/>
    <col min="6407" max="6407" width="51.140625" style="1" customWidth="1"/>
    <col min="6408" max="6408" width="59" style="1" customWidth="1"/>
    <col min="6409" max="6409" width="60.85546875" style="1" customWidth="1"/>
    <col min="6410" max="6410" width="42.42578125" style="1" customWidth="1"/>
    <col min="6411" max="6411" width="15.42578125" style="1" customWidth="1"/>
    <col min="6412" max="6412" width="19" style="1" customWidth="1"/>
    <col min="6413" max="6629" width="9.140625" style="1"/>
    <col min="6630" max="6630" width="2.42578125" style="1" customWidth="1"/>
    <col min="6631" max="6631" width="40.28515625" style="1" customWidth="1"/>
    <col min="6632" max="6632" width="7.5703125" style="1" customWidth="1"/>
    <col min="6633" max="6633" width="4.28515625" style="1" customWidth="1"/>
    <col min="6634" max="6634" width="3" style="1" customWidth="1"/>
    <col min="6635" max="6635" width="5.140625" style="1" customWidth="1"/>
    <col min="6636" max="6636" width="1.140625" style="1" customWidth="1"/>
    <col min="6637" max="6637" width="3.42578125" style="1" customWidth="1"/>
    <col min="6638" max="6638" width="3" style="1" customWidth="1"/>
    <col min="6639" max="6639" width="4" style="1" customWidth="1"/>
    <col min="6640" max="6640" width="3.140625" style="1" customWidth="1"/>
    <col min="6641" max="6641" width="6.140625" style="1" customWidth="1"/>
    <col min="6642" max="6642" width="4.28515625" style="1" customWidth="1"/>
    <col min="6643" max="6643" width="1.7109375" style="1" customWidth="1"/>
    <col min="6644" max="6644" width="3.42578125" style="1" customWidth="1"/>
    <col min="6645" max="6645" width="2.7109375" style="1" customWidth="1"/>
    <col min="6646" max="6646" width="3.42578125" style="1" customWidth="1"/>
    <col min="6647" max="6647" width="3.140625" style="1" customWidth="1"/>
    <col min="6648" max="6648" width="5" style="1" customWidth="1"/>
    <col min="6649" max="6649" width="1.7109375" style="1" customWidth="1"/>
    <col min="6650" max="6650" width="4.85546875" style="1" customWidth="1"/>
    <col min="6651" max="6651" width="1.28515625" style="1" customWidth="1"/>
    <col min="6652" max="6652" width="5.28515625" style="1" customWidth="1"/>
    <col min="6653" max="6653" width="0.85546875" style="1" customWidth="1"/>
    <col min="6654" max="6654" width="3" style="1" customWidth="1"/>
    <col min="6655" max="6655" width="3.42578125" style="1" customWidth="1"/>
    <col min="6656" max="6656" width="10.85546875" style="1" customWidth="1"/>
    <col min="6657" max="6657" width="14" style="1" customWidth="1"/>
    <col min="6658" max="6658" width="17.140625" style="1" customWidth="1"/>
    <col min="6659" max="6659" width="15.5703125" style="1" customWidth="1"/>
    <col min="6660" max="6660" width="13.28515625" style="1" customWidth="1"/>
    <col min="6661" max="6661" width="12.28515625" style="1" customWidth="1"/>
    <col min="6662" max="6662" width="13.42578125" style="1" customWidth="1"/>
    <col min="6663" max="6663" width="51.140625" style="1" customWidth="1"/>
    <col min="6664" max="6664" width="59" style="1" customWidth="1"/>
    <col min="6665" max="6665" width="60.85546875" style="1" customWidth="1"/>
    <col min="6666" max="6666" width="42.42578125" style="1" customWidth="1"/>
    <col min="6667" max="6667" width="15.42578125" style="1" customWidth="1"/>
    <col min="6668" max="6668" width="19" style="1" customWidth="1"/>
    <col min="6669" max="6885" width="9.140625" style="1"/>
    <col min="6886" max="6886" width="2.42578125" style="1" customWidth="1"/>
    <col min="6887" max="6887" width="40.28515625" style="1" customWidth="1"/>
    <col min="6888" max="6888" width="7.5703125" style="1" customWidth="1"/>
    <col min="6889" max="6889" width="4.28515625" style="1" customWidth="1"/>
    <col min="6890" max="6890" width="3" style="1" customWidth="1"/>
    <col min="6891" max="6891" width="5.140625" style="1" customWidth="1"/>
    <col min="6892" max="6892" width="1.140625" style="1" customWidth="1"/>
    <col min="6893" max="6893" width="3.42578125" style="1" customWidth="1"/>
    <col min="6894" max="6894" width="3" style="1" customWidth="1"/>
    <col min="6895" max="6895" width="4" style="1" customWidth="1"/>
    <col min="6896" max="6896" width="3.140625" style="1" customWidth="1"/>
    <col min="6897" max="6897" width="6.140625" style="1" customWidth="1"/>
    <col min="6898" max="6898" width="4.28515625" style="1" customWidth="1"/>
    <col min="6899" max="6899" width="1.7109375" style="1" customWidth="1"/>
    <col min="6900" max="6900" width="3.42578125" style="1" customWidth="1"/>
    <col min="6901" max="6901" width="2.7109375" style="1" customWidth="1"/>
    <col min="6902" max="6902" width="3.42578125" style="1" customWidth="1"/>
    <col min="6903" max="6903" width="3.140625" style="1" customWidth="1"/>
    <col min="6904" max="6904" width="5" style="1" customWidth="1"/>
    <col min="6905" max="6905" width="1.7109375" style="1" customWidth="1"/>
    <col min="6906" max="6906" width="4.85546875" style="1" customWidth="1"/>
    <col min="6907" max="6907" width="1.28515625" style="1" customWidth="1"/>
    <col min="6908" max="6908" width="5.28515625" style="1" customWidth="1"/>
    <col min="6909" max="6909" width="0.85546875" style="1" customWidth="1"/>
    <col min="6910" max="6910" width="3" style="1" customWidth="1"/>
    <col min="6911" max="6911" width="3.42578125" style="1" customWidth="1"/>
    <col min="6912" max="6912" width="10.85546875" style="1" customWidth="1"/>
    <col min="6913" max="6913" width="14" style="1" customWidth="1"/>
    <col min="6914" max="6914" width="17.140625" style="1" customWidth="1"/>
    <col min="6915" max="6915" width="15.5703125" style="1" customWidth="1"/>
    <col min="6916" max="6916" width="13.28515625" style="1" customWidth="1"/>
    <col min="6917" max="6917" width="12.28515625" style="1" customWidth="1"/>
    <col min="6918" max="6918" width="13.42578125" style="1" customWidth="1"/>
    <col min="6919" max="6919" width="51.140625" style="1" customWidth="1"/>
    <col min="6920" max="6920" width="59" style="1" customWidth="1"/>
    <col min="6921" max="6921" width="60.85546875" style="1" customWidth="1"/>
    <col min="6922" max="6922" width="42.42578125" style="1" customWidth="1"/>
    <col min="6923" max="6923" width="15.42578125" style="1" customWidth="1"/>
    <col min="6924" max="6924" width="19" style="1" customWidth="1"/>
    <col min="6925" max="7141" width="9.140625" style="1"/>
    <col min="7142" max="7142" width="2.42578125" style="1" customWidth="1"/>
    <col min="7143" max="7143" width="40.28515625" style="1" customWidth="1"/>
    <col min="7144" max="7144" width="7.5703125" style="1" customWidth="1"/>
    <col min="7145" max="7145" width="4.28515625" style="1" customWidth="1"/>
    <col min="7146" max="7146" width="3" style="1" customWidth="1"/>
    <col min="7147" max="7147" width="5.140625" style="1" customWidth="1"/>
    <col min="7148" max="7148" width="1.140625" style="1" customWidth="1"/>
    <col min="7149" max="7149" width="3.42578125" style="1" customWidth="1"/>
    <col min="7150" max="7150" width="3" style="1" customWidth="1"/>
    <col min="7151" max="7151" width="4" style="1" customWidth="1"/>
    <col min="7152" max="7152" width="3.140625" style="1" customWidth="1"/>
    <col min="7153" max="7153" width="6.140625" style="1" customWidth="1"/>
    <col min="7154" max="7154" width="4.28515625" style="1" customWidth="1"/>
    <col min="7155" max="7155" width="1.7109375" style="1" customWidth="1"/>
    <col min="7156" max="7156" width="3.42578125" style="1" customWidth="1"/>
    <col min="7157" max="7157" width="2.7109375" style="1" customWidth="1"/>
    <col min="7158" max="7158" width="3.42578125" style="1" customWidth="1"/>
    <col min="7159" max="7159" width="3.140625" style="1" customWidth="1"/>
    <col min="7160" max="7160" width="5" style="1" customWidth="1"/>
    <col min="7161" max="7161" width="1.7109375" style="1" customWidth="1"/>
    <col min="7162" max="7162" width="4.85546875" style="1" customWidth="1"/>
    <col min="7163" max="7163" width="1.28515625" style="1" customWidth="1"/>
    <col min="7164" max="7164" width="5.28515625" style="1" customWidth="1"/>
    <col min="7165" max="7165" width="0.85546875" style="1" customWidth="1"/>
    <col min="7166" max="7166" width="3" style="1" customWidth="1"/>
    <col min="7167" max="7167" width="3.42578125" style="1" customWidth="1"/>
    <col min="7168" max="7168" width="10.85546875" style="1" customWidth="1"/>
    <col min="7169" max="7169" width="14" style="1" customWidth="1"/>
    <col min="7170" max="7170" width="17.140625" style="1" customWidth="1"/>
    <col min="7171" max="7171" width="15.5703125" style="1" customWidth="1"/>
    <col min="7172" max="7172" width="13.28515625" style="1" customWidth="1"/>
    <col min="7173" max="7173" width="12.28515625" style="1" customWidth="1"/>
    <col min="7174" max="7174" width="13.42578125" style="1" customWidth="1"/>
    <col min="7175" max="7175" width="51.140625" style="1" customWidth="1"/>
    <col min="7176" max="7176" width="59" style="1" customWidth="1"/>
    <col min="7177" max="7177" width="60.85546875" style="1" customWidth="1"/>
    <col min="7178" max="7178" width="42.42578125" style="1" customWidth="1"/>
    <col min="7179" max="7179" width="15.42578125" style="1" customWidth="1"/>
    <col min="7180" max="7180" width="19" style="1" customWidth="1"/>
    <col min="7181" max="7397" width="9.140625" style="1"/>
    <col min="7398" max="7398" width="2.42578125" style="1" customWidth="1"/>
    <col min="7399" max="7399" width="40.28515625" style="1" customWidth="1"/>
    <col min="7400" max="7400" width="7.5703125" style="1" customWidth="1"/>
    <col min="7401" max="7401" width="4.28515625" style="1" customWidth="1"/>
    <col min="7402" max="7402" width="3" style="1" customWidth="1"/>
    <col min="7403" max="7403" width="5.140625" style="1" customWidth="1"/>
    <col min="7404" max="7404" width="1.140625" style="1" customWidth="1"/>
    <col min="7405" max="7405" width="3.42578125" style="1" customWidth="1"/>
    <col min="7406" max="7406" width="3" style="1" customWidth="1"/>
    <col min="7407" max="7407" width="4" style="1" customWidth="1"/>
    <col min="7408" max="7408" width="3.140625" style="1" customWidth="1"/>
    <col min="7409" max="7409" width="6.140625" style="1" customWidth="1"/>
    <col min="7410" max="7410" width="4.28515625" style="1" customWidth="1"/>
    <col min="7411" max="7411" width="1.7109375" style="1" customWidth="1"/>
    <col min="7412" max="7412" width="3.42578125" style="1" customWidth="1"/>
    <col min="7413" max="7413" width="2.7109375" style="1" customWidth="1"/>
    <col min="7414" max="7414" width="3.42578125" style="1" customWidth="1"/>
    <col min="7415" max="7415" width="3.140625" style="1" customWidth="1"/>
    <col min="7416" max="7416" width="5" style="1" customWidth="1"/>
    <col min="7417" max="7417" width="1.7109375" style="1" customWidth="1"/>
    <col min="7418" max="7418" width="4.85546875" style="1" customWidth="1"/>
    <col min="7419" max="7419" width="1.28515625" style="1" customWidth="1"/>
    <col min="7420" max="7420" width="5.28515625" style="1" customWidth="1"/>
    <col min="7421" max="7421" width="0.85546875" style="1" customWidth="1"/>
    <col min="7422" max="7422" width="3" style="1" customWidth="1"/>
    <col min="7423" max="7423" width="3.42578125" style="1" customWidth="1"/>
    <col min="7424" max="7424" width="10.85546875" style="1" customWidth="1"/>
    <col min="7425" max="7425" width="14" style="1" customWidth="1"/>
    <col min="7426" max="7426" width="17.140625" style="1" customWidth="1"/>
    <col min="7427" max="7427" width="15.5703125" style="1" customWidth="1"/>
    <col min="7428" max="7428" width="13.28515625" style="1" customWidth="1"/>
    <col min="7429" max="7429" width="12.28515625" style="1" customWidth="1"/>
    <col min="7430" max="7430" width="13.42578125" style="1" customWidth="1"/>
    <col min="7431" max="7431" width="51.140625" style="1" customWidth="1"/>
    <col min="7432" max="7432" width="59" style="1" customWidth="1"/>
    <col min="7433" max="7433" width="60.85546875" style="1" customWidth="1"/>
    <col min="7434" max="7434" width="42.42578125" style="1" customWidth="1"/>
    <col min="7435" max="7435" width="15.42578125" style="1" customWidth="1"/>
    <col min="7436" max="7436" width="19" style="1" customWidth="1"/>
    <col min="7437" max="7653" width="9.140625" style="1"/>
    <col min="7654" max="7654" width="2.42578125" style="1" customWidth="1"/>
    <col min="7655" max="7655" width="40.28515625" style="1" customWidth="1"/>
    <col min="7656" max="7656" width="7.5703125" style="1" customWidth="1"/>
    <col min="7657" max="7657" width="4.28515625" style="1" customWidth="1"/>
    <col min="7658" max="7658" width="3" style="1" customWidth="1"/>
    <col min="7659" max="7659" width="5.140625" style="1" customWidth="1"/>
    <col min="7660" max="7660" width="1.140625" style="1" customWidth="1"/>
    <col min="7661" max="7661" width="3.42578125" style="1" customWidth="1"/>
    <col min="7662" max="7662" width="3" style="1" customWidth="1"/>
    <col min="7663" max="7663" width="4" style="1" customWidth="1"/>
    <col min="7664" max="7664" width="3.140625" style="1" customWidth="1"/>
    <col min="7665" max="7665" width="6.140625" style="1" customWidth="1"/>
    <col min="7666" max="7666" width="4.28515625" style="1" customWidth="1"/>
    <col min="7667" max="7667" width="1.7109375" style="1" customWidth="1"/>
    <col min="7668" max="7668" width="3.42578125" style="1" customWidth="1"/>
    <col min="7669" max="7669" width="2.7109375" style="1" customWidth="1"/>
    <col min="7670" max="7670" width="3.42578125" style="1" customWidth="1"/>
    <col min="7671" max="7671" width="3.140625" style="1" customWidth="1"/>
    <col min="7672" max="7672" width="5" style="1" customWidth="1"/>
    <col min="7673" max="7673" width="1.7109375" style="1" customWidth="1"/>
    <col min="7674" max="7674" width="4.85546875" style="1" customWidth="1"/>
    <col min="7675" max="7675" width="1.28515625" style="1" customWidth="1"/>
    <col min="7676" max="7676" width="5.28515625" style="1" customWidth="1"/>
    <col min="7677" max="7677" width="0.85546875" style="1" customWidth="1"/>
    <col min="7678" max="7678" width="3" style="1" customWidth="1"/>
    <col min="7679" max="7679" width="3.42578125" style="1" customWidth="1"/>
    <col min="7680" max="7680" width="10.85546875" style="1" customWidth="1"/>
    <col min="7681" max="7681" width="14" style="1" customWidth="1"/>
    <col min="7682" max="7682" width="17.140625" style="1" customWidth="1"/>
    <col min="7683" max="7683" width="15.5703125" style="1" customWidth="1"/>
    <col min="7684" max="7684" width="13.28515625" style="1" customWidth="1"/>
    <col min="7685" max="7685" width="12.28515625" style="1" customWidth="1"/>
    <col min="7686" max="7686" width="13.42578125" style="1" customWidth="1"/>
    <col min="7687" max="7687" width="51.140625" style="1" customWidth="1"/>
    <col min="7688" max="7688" width="59" style="1" customWidth="1"/>
    <col min="7689" max="7689" width="60.85546875" style="1" customWidth="1"/>
    <col min="7690" max="7690" width="42.42578125" style="1" customWidth="1"/>
    <col min="7691" max="7691" width="15.42578125" style="1" customWidth="1"/>
    <col min="7692" max="7692" width="19" style="1" customWidth="1"/>
    <col min="7693" max="7909" width="9.140625" style="1"/>
    <col min="7910" max="7910" width="2.42578125" style="1" customWidth="1"/>
    <col min="7911" max="7911" width="40.28515625" style="1" customWidth="1"/>
    <col min="7912" max="7912" width="7.5703125" style="1" customWidth="1"/>
    <col min="7913" max="7913" width="4.28515625" style="1" customWidth="1"/>
    <col min="7914" max="7914" width="3" style="1" customWidth="1"/>
    <col min="7915" max="7915" width="5.140625" style="1" customWidth="1"/>
    <col min="7916" max="7916" width="1.140625" style="1" customWidth="1"/>
    <col min="7917" max="7917" width="3.42578125" style="1" customWidth="1"/>
    <col min="7918" max="7918" width="3" style="1" customWidth="1"/>
    <col min="7919" max="7919" width="4" style="1" customWidth="1"/>
    <col min="7920" max="7920" width="3.140625" style="1" customWidth="1"/>
    <col min="7921" max="7921" width="6.140625" style="1" customWidth="1"/>
    <col min="7922" max="7922" width="4.28515625" style="1" customWidth="1"/>
    <col min="7923" max="7923" width="1.7109375" style="1" customWidth="1"/>
    <col min="7924" max="7924" width="3.42578125" style="1" customWidth="1"/>
    <col min="7925" max="7925" width="2.7109375" style="1" customWidth="1"/>
    <col min="7926" max="7926" width="3.42578125" style="1" customWidth="1"/>
    <col min="7927" max="7927" width="3.140625" style="1" customWidth="1"/>
    <col min="7928" max="7928" width="5" style="1" customWidth="1"/>
    <col min="7929" max="7929" width="1.7109375" style="1" customWidth="1"/>
    <col min="7930" max="7930" width="4.85546875" style="1" customWidth="1"/>
    <col min="7931" max="7931" width="1.28515625" style="1" customWidth="1"/>
    <col min="7932" max="7932" width="5.28515625" style="1" customWidth="1"/>
    <col min="7933" max="7933" width="0.85546875" style="1" customWidth="1"/>
    <col min="7934" max="7934" width="3" style="1" customWidth="1"/>
    <col min="7935" max="7935" width="3.42578125" style="1" customWidth="1"/>
    <col min="7936" max="7936" width="10.85546875" style="1" customWidth="1"/>
    <col min="7937" max="7937" width="14" style="1" customWidth="1"/>
    <col min="7938" max="7938" width="17.140625" style="1" customWidth="1"/>
    <col min="7939" max="7939" width="15.5703125" style="1" customWidth="1"/>
    <col min="7940" max="7940" width="13.28515625" style="1" customWidth="1"/>
    <col min="7941" max="7941" width="12.28515625" style="1" customWidth="1"/>
    <col min="7942" max="7942" width="13.42578125" style="1" customWidth="1"/>
    <col min="7943" max="7943" width="51.140625" style="1" customWidth="1"/>
    <col min="7944" max="7944" width="59" style="1" customWidth="1"/>
    <col min="7945" max="7945" width="60.85546875" style="1" customWidth="1"/>
    <col min="7946" max="7946" width="42.42578125" style="1" customWidth="1"/>
    <col min="7947" max="7947" width="15.42578125" style="1" customWidth="1"/>
    <col min="7948" max="7948" width="19" style="1" customWidth="1"/>
    <col min="7949" max="8165" width="9.140625" style="1"/>
    <col min="8166" max="8166" width="2.42578125" style="1" customWidth="1"/>
    <col min="8167" max="8167" width="40.28515625" style="1" customWidth="1"/>
    <col min="8168" max="8168" width="7.5703125" style="1" customWidth="1"/>
    <col min="8169" max="8169" width="4.28515625" style="1" customWidth="1"/>
    <col min="8170" max="8170" width="3" style="1" customWidth="1"/>
    <col min="8171" max="8171" width="5.140625" style="1" customWidth="1"/>
    <col min="8172" max="8172" width="1.140625" style="1" customWidth="1"/>
    <col min="8173" max="8173" width="3.42578125" style="1" customWidth="1"/>
    <col min="8174" max="8174" width="3" style="1" customWidth="1"/>
    <col min="8175" max="8175" width="4" style="1" customWidth="1"/>
    <col min="8176" max="8176" width="3.140625" style="1" customWidth="1"/>
    <col min="8177" max="8177" width="6.140625" style="1" customWidth="1"/>
    <col min="8178" max="8178" width="4.28515625" style="1" customWidth="1"/>
    <col min="8179" max="8179" width="1.7109375" style="1" customWidth="1"/>
    <col min="8180" max="8180" width="3.42578125" style="1" customWidth="1"/>
    <col min="8181" max="8181" width="2.7109375" style="1" customWidth="1"/>
    <col min="8182" max="8182" width="3.42578125" style="1" customWidth="1"/>
    <col min="8183" max="8183" width="3.140625" style="1" customWidth="1"/>
    <col min="8184" max="8184" width="5" style="1" customWidth="1"/>
    <col min="8185" max="8185" width="1.7109375" style="1" customWidth="1"/>
    <col min="8186" max="8186" width="4.85546875" style="1" customWidth="1"/>
    <col min="8187" max="8187" width="1.28515625" style="1" customWidth="1"/>
    <col min="8188" max="8188" width="5.28515625" style="1" customWidth="1"/>
    <col min="8189" max="8189" width="0.85546875" style="1" customWidth="1"/>
    <col min="8190" max="8190" width="3" style="1" customWidth="1"/>
    <col min="8191" max="8191" width="3.42578125" style="1" customWidth="1"/>
    <col min="8192" max="8192" width="10.85546875" style="1" customWidth="1"/>
    <col min="8193" max="8193" width="14" style="1" customWidth="1"/>
    <col min="8194" max="8194" width="17.140625" style="1" customWidth="1"/>
    <col min="8195" max="8195" width="15.5703125" style="1" customWidth="1"/>
    <col min="8196" max="8196" width="13.28515625" style="1" customWidth="1"/>
    <col min="8197" max="8197" width="12.28515625" style="1" customWidth="1"/>
    <col min="8198" max="8198" width="13.42578125" style="1" customWidth="1"/>
    <col min="8199" max="8199" width="51.140625" style="1" customWidth="1"/>
    <col min="8200" max="8200" width="59" style="1" customWidth="1"/>
    <col min="8201" max="8201" width="60.85546875" style="1" customWidth="1"/>
    <col min="8202" max="8202" width="42.42578125" style="1" customWidth="1"/>
    <col min="8203" max="8203" width="15.42578125" style="1" customWidth="1"/>
    <col min="8204" max="8204" width="19" style="1" customWidth="1"/>
    <col min="8205" max="8421" width="9.140625" style="1"/>
    <col min="8422" max="8422" width="2.42578125" style="1" customWidth="1"/>
    <col min="8423" max="8423" width="40.28515625" style="1" customWidth="1"/>
    <col min="8424" max="8424" width="7.5703125" style="1" customWidth="1"/>
    <col min="8425" max="8425" width="4.28515625" style="1" customWidth="1"/>
    <col min="8426" max="8426" width="3" style="1" customWidth="1"/>
    <col min="8427" max="8427" width="5.140625" style="1" customWidth="1"/>
    <col min="8428" max="8428" width="1.140625" style="1" customWidth="1"/>
    <col min="8429" max="8429" width="3.42578125" style="1" customWidth="1"/>
    <col min="8430" max="8430" width="3" style="1" customWidth="1"/>
    <col min="8431" max="8431" width="4" style="1" customWidth="1"/>
    <col min="8432" max="8432" width="3.140625" style="1" customWidth="1"/>
    <col min="8433" max="8433" width="6.140625" style="1" customWidth="1"/>
    <col min="8434" max="8434" width="4.28515625" style="1" customWidth="1"/>
    <col min="8435" max="8435" width="1.7109375" style="1" customWidth="1"/>
    <col min="8436" max="8436" width="3.42578125" style="1" customWidth="1"/>
    <col min="8437" max="8437" width="2.7109375" style="1" customWidth="1"/>
    <col min="8438" max="8438" width="3.42578125" style="1" customWidth="1"/>
    <col min="8439" max="8439" width="3.140625" style="1" customWidth="1"/>
    <col min="8440" max="8440" width="5" style="1" customWidth="1"/>
    <col min="8441" max="8441" width="1.7109375" style="1" customWidth="1"/>
    <col min="8442" max="8442" width="4.85546875" style="1" customWidth="1"/>
    <col min="8443" max="8443" width="1.28515625" style="1" customWidth="1"/>
    <col min="8444" max="8444" width="5.28515625" style="1" customWidth="1"/>
    <col min="8445" max="8445" width="0.85546875" style="1" customWidth="1"/>
    <col min="8446" max="8446" width="3" style="1" customWidth="1"/>
    <col min="8447" max="8447" width="3.42578125" style="1" customWidth="1"/>
    <col min="8448" max="8448" width="10.85546875" style="1" customWidth="1"/>
    <col min="8449" max="8449" width="14" style="1" customWidth="1"/>
    <col min="8450" max="8450" width="17.140625" style="1" customWidth="1"/>
    <col min="8451" max="8451" width="15.5703125" style="1" customWidth="1"/>
    <col min="8452" max="8452" width="13.28515625" style="1" customWidth="1"/>
    <col min="8453" max="8453" width="12.28515625" style="1" customWidth="1"/>
    <col min="8454" max="8454" width="13.42578125" style="1" customWidth="1"/>
    <col min="8455" max="8455" width="51.140625" style="1" customWidth="1"/>
    <col min="8456" max="8456" width="59" style="1" customWidth="1"/>
    <col min="8457" max="8457" width="60.85546875" style="1" customWidth="1"/>
    <col min="8458" max="8458" width="42.42578125" style="1" customWidth="1"/>
    <col min="8459" max="8459" width="15.42578125" style="1" customWidth="1"/>
    <col min="8460" max="8460" width="19" style="1" customWidth="1"/>
    <col min="8461" max="8677" width="9.140625" style="1"/>
    <col min="8678" max="8678" width="2.42578125" style="1" customWidth="1"/>
    <col min="8679" max="8679" width="40.28515625" style="1" customWidth="1"/>
    <col min="8680" max="8680" width="7.5703125" style="1" customWidth="1"/>
    <col min="8681" max="8681" width="4.28515625" style="1" customWidth="1"/>
    <col min="8682" max="8682" width="3" style="1" customWidth="1"/>
    <col min="8683" max="8683" width="5.140625" style="1" customWidth="1"/>
    <col min="8684" max="8684" width="1.140625" style="1" customWidth="1"/>
    <col min="8685" max="8685" width="3.42578125" style="1" customWidth="1"/>
    <col min="8686" max="8686" width="3" style="1" customWidth="1"/>
    <col min="8687" max="8687" width="4" style="1" customWidth="1"/>
    <col min="8688" max="8688" width="3.140625" style="1" customWidth="1"/>
    <col min="8689" max="8689" width="6.140625" style="1" customWidth="1"/>
    <col min="8690" max="8690" width="4.28515625" style="1" customWidth="1"/>
    <col min="8691" max="8691" width="1.7109375" style="1" customWidth="1"/>
    <col min="8692" max="8692" width="3.42578125" style="1" customWidth="1"/>
    <col min="8693" max="8693" width="2.7109375" style="1" customWidth="1"/>
    <col min="8694" max="8694" width="3.42578125" style="1" customWidth="1"/>
    <col min="8695" max="8695" width="3.140625" style="1" customWidth="1"/>
    <col min="8696" max="8696" width="5" style="1" customWidth="1"/>
    <col min="8697" max="8697" width="1.7109375" style="1" customWidth="1"/>
    <col min="8698" max="8698" width="4.85546875" style="1" customWidth="1"/>
    <col min="8699" max="8699" width="1.28515625" style="1" customWidth="1"/>
    <col min="8700" max="8700" width="5.28515625" style="1" customWidth="1"/>
    <col min="8701" max="8701" width="0.85546875" style="1" customWidth="1"/>
    <col min="8702" max="8702" width="3" style="1" customWidth="1"/>
    <col min="8703" max="8703" width="3.42578125" style="1" customWidth="1"/>
    <col min="8704" max="8704" width="10.85546875" style="1" customWidth="1"/>
    <col min="8705" max="8705" width="14" style="1" customWidth="1"/>
    <col min="8706" max="8706" width="17.140625" style="1" customWidth="1"/>
    <col min="8707" max="8707" width="15.5703125" style="1" customWidth="1"/>
    <col min="8708" max="8708" width="13.28515625" style="1" customWidth="1"/>
    <col min="8709" max="8709" width="12.28515625" style="1" customWidth="1"/>
    <col min="8710" max="8710" width="13.42578125" style="1" customWidth="1"/>
    <col min="8711" max="8711" width="51.140625" style="1" customWidth="1"/>
    <col min="8712" max="8712" width="59" style="1" customWidth="1"/>
    <col min="8713" max="8713" width="60.85546875" style="1" customWidth="1"/>
    <col min="8714" max="8714" width="42.42578125" style="1" customWidth="1"/>
    <col min="8715" max="8715" width="15.42578125" style="1" customWidth="1"/>
    <col min="8716" max="8716" width="19" style="1" customWidth="1"/>
    <col min="8717" max="8933" width="9.140625" style="1"/>
    <col min="8934" max="8934" width="2.42578125" style="1" customWidth="1"/>
    <col min="8935" max="8935" width="40.28515625" style="1" customWidth="1"/>
    <col min="8936" max="8936" width="7.5703125" style="1" customWidth="1"/>
    <col min="8937" max="8937" width="4.28515625" style="1" customWidth="1"/>
    <col min="8938" max="8938" width="3" style="1" customWidth="1"/>
    <col min="8939" max="8939" width="5.140625" style="1" customWidth="1"/>
    <col min="8940" max="8940" width="1.140625" style="1" customWidth="1"/>
    <col min="8941" max="8941" width="3.42578125" style="1" customWidth="1"/>
    <col min="8942" max="8942" width="3" style="1" customWidth="1"/>
    <col min="8943" max="8943" width="4" style="1" customWidth="1"/>
    <col min="8944" max="8944" width="3.140625" style="1" customWidth="1"/>
    <col min="8945" max="8945" width="6.140625" style="1" customWidth="1"/>
    <col min="8946" max="8946" width="4.28515625" style="1" customWidth="1"/>
    <col min="8947" max="8947" width="1.7109375" style="1" customWidth="1"/>
    <col min="8948" max="8948" width="3.42578125" style="1" customWidth="1"/>
    <col min="8949" max="8949" width="2.7109375" style="1" customWidth="1"/>
    <col min="8950" max="8950" width="3.42578125" style="1" customWidth="1"/>
    <col min="8951" max="8951" width="3.140625" style="1" customWidth="1"/>
    <col min="8952" max="8952" width="5" style="1" customWidth="1"/>
    <col min="8953" max="8953" width="1.7109375" style="1" customWidth="1"/>
    <col min="8954" max="8954" width="4.85546875" style="1" customWidth="1"/>
    <col min="8955" max="8955" width="1.28515625" style="1" customWidth="1"/>
    <col min="8956" max="8956" width="5.28515625" style="1" customWidth="1"/>
    <col min="8957" max="8957" width="0.85546875" style="1" customWidth="1"/>
    <col min="8958" max="8958" width="3" style="1" customWidth="1"/>
    <col min="8959" max="8959" width="3.42578125" style="1" customWidth="1"/>
    <col min="8960" max="8960" width="10.85546875" style="1" customWidth="1"/>
    <col min="8961" max="8961" width="14" style="1" customWidth="1"/>
    <col min="8962" max="8962" width="17.140625" style="1" customWidth="1"/>
    <col min="8963" max="8963" width="15.5703125" style="1" customWidth="1"/>
    <col min="8964" max="8964" width="13.28515625" style="1" customWidth="1"/>
    <col min="8965" max="8965" width="12.28515625" style="1" customWidth="1"/>
    <col min="8966" max="8966" width="13.42578125" style="1" customWidth="1"/>
    <col min="8967" max="8967" width="51.140625" style="1" customWidth="1"/>
    <col min="8968" max="8968" width="59" style="1" customWidth="1"/>
    <col min="8969" max="8969" width="60.85546875" style="1" customWidth="1"/>
    <col min="8970" max="8970" width="42.42578125" style="1" customWidth="1"/>
    <col min="8971" max="8971" width="15.42578125" style="1" customWidth="1"/>
    <col min="8972" max="8972" width="19" style="1" customWidth="1"/>
    <col min="8973" max="9189" width="9.140625" style="1"/>
    <col min="9190" max="9190" width="2.42578125" style="1" customWidth="1"/>
    <col min="9191" max="9191" width="40.28515625" style="1" customWidth="1"/>
    <col min="9192" max="9192" width="7.5703125" style="1" customWidth="1"/>
    <col min="9193" max="9193" width="4.28515625" style="1" customWidth="1"/>
    <col min="9194" max="9194" width="3" style="1" customWidth="1"/>
    <col min="9195" max="9195" width="5.140625" style="1" customWidth="1"/>
    <col min="9196" max="9196" width="1.140625" style="1" customWidth="1"/>
    <col min="9197" max="9197" width="3.42578125" style="1" customWidth="1"/>
    <col min="9198" max="9198" width="3" style="1" customWidth="1"/>
    <col min="9199" max="9199" width="4" style="1" customWidth="1"/>
    <col min="9200" max="9200" width="3.140625" style="1" customWidth="1"/>
    <col min="9201" max="9201" width="6.140625" style="1" customWidth="1"/>
    <col min="9202" max="9202" width="4.28515625" style="1" customWidth="1"/>
    <col min="9203" max="9203" width="1.7109375" style="1" customWidth="1"/>
    <col min="9204" max="9204" width="3.42578125" style="1" customWidth="1"/>
    <col min="9205" max="9205" width="2.7109375" style="1" customWidth="1"/>
    <col min="9206" max="9206" width="3.42578125" style="1" customWidth="1"/>
    <col min="9207" max="9207" width="3.140625" style="1" customWidth="1"/>
    <col min="9208" max="9208" width="5" style="1" customWidth="1"/>
    <col min="9209" max="9209" width="1.7109375" style="1" customWidth="1"/>
    <col min="9210" max="9210" width="4.85546875" style="1" customWidth="1"/>
    <col min="9211" max="9211" width="1.28515625" style="1" customWidth="1"/>
    <col min="9212" max="9212" width="5.28515625" style="1" customWidth="1"/>
    <col min="9213" max="9213" width="0.85546875" style="1" customWidth="1"/>
    <col min="9214" max="9214" width="3" style="1" customWidth="1"/>
    <col min="9215" max="9215" width="3.42578125" style="1" customWidth="1"/>
    <col min="9216" max="9216" width="10.85546875" style="1" customWidth="1"/>
    <col min="9217" max="9217" width="14" style="1" customWidth="1"/>
    <col min="9218" max="9218" width="17.140625" style="1" customWidth="1"/>
    <col min="9219" max="9219" width="15.5703125" style="1" customWidth="1"/>
    <col min="9220" max="9220" width="13.28515625" style="1" customWidth="1"/>
    <col min="9221" max="9221" width="12.28515625" style="1" customWidth="1"/>
    <col min="9222" max="9222" width="13.42578125" style="1" customWidth="1"/>
    <col min="9223" max="9223" width="51.140625" style="1" customWidth="1"/>
    <col min="9224" max="9224" width="59" style="1" customWidth="1"/>
    <col min="9225" max="9225" width="60.85546875" style="1" customWidth="1"/>
    <col min="9226" max="9226" width="42.42578125" style="1" customWidth="1"/>
    <col min="9227" max="9227" width="15.42578125" style="1" customWidth="1"/>
    <col min="9228" max="9228" width="19" style="1" customWidth="1"/>
    <col min="9229" max="9445" width="9.140625" style="1"/>
    <col min="9446" max="9446" width="2.42578125" style="1" customWidth="1"/>
    <col min="9447" max="9447" width="40.28515625" style="1" customWidth="1"/>
    <col min="9448" max="9448" width="7.5703125" style="1" customWidth="1"/>
    <col min="9449" max="9449" width="4.28515625" style="1" customWidth="1"/>
    <col min="9450" max="9450" width="3" style="1" customWidth="1"/>
    <col min="9451" max="9451" width="5.140625" style="1" customWidth="1"/>
    <col min="9452" max="9452" width="1.140625" style="1" customWidth="1"/>
    <col min="9453" max="9453" width="3.42578125" style="1" customWidth="1"/>
    <col min="9454" max="9454" width="3" style="1" customWidth="1"/>
    <col min="9455" max="9455" width="4" style="1" customWidth="1"/>
    <col min="9456" max="9456" width="3.140625" style="1" customWidth="1"/>
    <col min="9457" max="9457" width="6.140625" style="1" customWidth="1"/>
    <col min="9458" max="9458" width="4.28515625" style="1" customWidth="1"/>
    <col min="9459" max="9459" width="1.7109375" style="1" customWidth="1"/>
    <col min="9460" max="9460" width="3.42578125" style="1" customWidth="1"/>
    <col min="9461" max="9461" width="2.7109375" style="1" customWidth="1"/>
    <col min="9462" max="9462" width="3.42578125" style="1" customWidth="1"/>
    <col min="9463" max="9463" width="3.140625" style="1" customWidth="1"/>
    <col min="9464" max="9464" width="5" style="1" customWidth="1"/>
    <col min="9465" max="9465" width="1.7109375" style="1" customWidth="1"/>
    <col min="9466" max="9466" width="4.85546875" style="1" customWidth="1"/>
    <col min="9467" max="9467" width="1.28515625" style="1" customWidth="1"/>
    <col min="9468" max="9468" width="5.28515625" style="1" customWidth="1"/>
    <col min="9469" max="9469" width="0.85546875" style="1" customWidth="1"/>
    <col min="9470" max="9470" width="3" style="1" customWidth="1"/>
    <col min="9471" max="9471" width="3.42578125" style="1" customWidth="1"/>
    <col min="9472" max="9472" width="10.85546875" style="1" customWidth="1"/>
    <col min="9473" max="9473" width="14" style="1" customWidth="1"/>
    <col min="9474" max="9474" width="17.140625" style="1" customWidth="1"/>
    <col min="9475" max="9475" width="15.5703125" style="1" customWidth="1"/>
    <col min="9476" max="9476" width="13.28515625" style="1" customWidth="1"/>
    <col min="9477" max="9477" width="12.28515625" style="1" customWidth="1"/>
    <col min="9478" max="9478" width="13.42578125" style="1" customWidth="1"/>
    <col min="9479" max="9479" width="51.140625" style="1" customWidth="1"/>
    <col min="9480" max="9480" width="59" style="1" customWidth="1"/>
    <col min="9481" max="9481" width="60.85546875" style="1" customWidth="1"/>
    <col min="9482" max="9482" width="42.42578125" style="1" customWidth="1"/>
    <col min="9483" max="9483" width="15.42578125" style="1" customWidth="1"/>
    <col min="9484" max="9484" width="19" style="1" customWidth="1"/>
    <col min="9485" max="9701" width="9.140625" style="1"/>
    <col min="9702" max="9702" width="2.42578125" style="1" customWidth="1"/>
    <col min="9703" max="9703" width="40.28515625" style="1" customWidth="1"/>
    <col min="9704" max="9704" width="7.5703125" style="1" customWidth="1"/>
    <col min="9705" max="9705" width="4.28515625" style="1" customWidth="1"/>
    <col min="9706" max="9706" width="3" style="1" customWidth="1"/>
    <col min="9707" max="9707" width="5.140625" style="1" customWidth="1"/>
    <col min="9708" max="9708" width="1.140625" style="1" customWidth="1"/>
    <col min="9709" max="9709" width="3.42578125" style="1" customWidth="1"/>
    <col min="9710" max="9710" width="3" style="1" customWidth="1"/>
    <col min="9711" max="9711" width="4" style="1" customWidth="1"/>
    <col min="9712" max="9712" width="3.140625" style="1" customWidth="1"/>
    <col min="9713" max="9713" width="6.140625" style="1" customWidth="1"/>
    <col min="9714" max="9714" width="4.28515625" style="1" customWidth="1"/>
    <col min="9715" max="9715" width="1.7109375" style="1" customWidth="1"/>
    <col min="9716" max="9716" width="3.42578125" style="1" customWidth="1"/>
    <col min="9717" max="9717" width="2.7109375" style="1" customWidth="1"/>
    <col min="9718" max="9718" width="3.42578125" style="1" customWidth="1"/>
    <col min="9719" max="9719" width="3.140625" style="1" customWidth="1"/>
    <col min="9720" max="9720" width="5" style="1" customWidth="1"/>
    <col min="9721" max="9721" width="1.7109375" style="1" customWidth="1"/>
    <col min="9722" max="9722" width="4.85546875" style="1" customWidth="1"/>
    <col min="9723" max="9723" width="1.28515625" style="1" customWidth="1"/>
    <col min="9724" max="9724" width="5.28515625" style="1" customWidth="1"/>
    <col min="9725" max="9725" width="0.85546875" style="1" customWidth="1"/>
    <col min="9726" max="9726" width="3" style="1" customWidth="1"/>
    <col min="9727" max="9727" width="3.42578125" style="1" customWidth="1"/>
    <col min="9728" max="9728" width="10.85546875" style="1" customWidth="1"/>
    <col min="9729" max="9729" width="14" style="1" customWidth="1"/>
    <col min="9730" max="9730" width="17.140625" style="1" customWidth="1"/>
    <col min="9731" max="9731" width="15.5703125" style="1" customWidth="1"/>
    <col min="9732" max="9732" width="13.28515625" style="1" customWidth="1"/>
    <col min="9733" max="9733" width="12.28515625" style="1" customWidth="1"/>
    <col min="9734" max="9734" width="13.42578125" style="1" customWidth="1"/>
    <col min="9735" max="9735" width="51.140625" style="1" customWidth="1"/>
    <col min="9736" max="9736" width="59" style="1" customWidth="1"/>
    <col min="9737" max="9737" width="60.85546875" style="1" customWidth="1"/>
    <col min="9738" max="9738" width="42.42578125" style="1" customWidth="1"/>
    <col min="9739" max="9739" width="15.42578125" style="1" customWidth="1"/>
    <col min="9740" max="9740" width="19" style="1" customWidth="1"/>
    <col min="9741" max="9957" width="9.140625" style="1"/>
    <col min="9958" max="9958" width="2.42578125" style="1" customWidth="1"/>
    <col min="9959" max="9959" width="40.28515625" style="1" customWidth="1"/>
    <col min="9960" max="9960" width="7.5703125" style="1" customWidth="1"/>
    <col min="9961" max="9961" width="4.28515625" style="1" customWidth="1"/>
    <col min="9962" max="9962" width="3" style="1" customWidth="1"/>
    <col min="9963" max="9963" width="5.140625" style="1" customWidth="1"/>
    <col min="9964" max="9964" width="1.140625" style="1" customWidth="1"/>
    <col min="9965" max="9965" width="3.42578125" style="1" customWidth="1"/>
    <col min="9966" max="9966" width="3" style="1" customWidth="1"/>
    <col min="9967" max="9967" width="4" style="1" customWidth="1"/>
    <col min="9968" max="9968" width="3.140625" style="1" customWidth="1"/>
    <col min="9969" max="9969" width="6.140625" style="1" customWidth="1"/>
    <col min="9970" max="9970" width="4.28515625" style="1" customWidth="1"/>
    <col min="9971" max="9971" width="1.7109375" style="1" customWidth="1"/>
    <col min="9972" max="9972" width="3.42578125" style="1" customWidth="1"/>
    <col min="9973" max="9973" width="2.7109375" style="1" customWidth="1"/>
    <col min="9974" max="9974" width="3.42578125" style="1" customWidth="1"/>
    <col min="9975" max="9975" width="3.140625" style="1" customWidth="1"/>
    <col min="9976" max="9976" width="5" style="1" customWidth="1"/>
    <col min="9977" max="9977" width="1.7109375" style="1" customWidth="1"/>
    <col min="9978" max="9978" width="4.85546875" style="1" customWidth="1"/>
    <col min="9979" max="9979" width="1.28515625" style="1" customWidth="1"/>
    <col min="9980" max="9980" width="5.28515625" style="1" customWidth="1"/>
    <col min="9981" max="9981" width="0.85546875" style="1" customWidth="1"/>
    <col min="9982" max="9982" width="3" style="1" customWidth="1"/>
    <col min="9983" max="9983" width="3.42578125" style="1" customWidth="1"/>
    <col min="9984" max="9984" width="10.85546875" style="1" customWidth="1"/>
    <col min="9985" max="9985" width="14" style="1" customWidth="1"/>
    <col min="9986" max="9986" width="17.140625" style="1" customWidth="1"/>
    <col min="9987" max="9987" width="15.5703125" style="1" customWidth="1"/>
    <col min="9988" max="9988" width="13.28515625" style="1" customWidth="1"/>
    <col min="9989" max="9989" width="12.28515625" style="1" customWidth="1"/>
    <col min="9990" max="9990" width="13.42578125" style="1" customWidth="1"/>
    <col min="9991" max="9991" width="51.140625" style="1" customWidth="1"/>
    <col min="9992" max="9992" width="59" style="1" customWidth="1"/>
    <col min="9993" max="9993" width="60.85546875" style="1" customWidth="1"/>
    <col min="9994" max="9994" width="42.42578125" style="1" customWidth="1"/>
    <col min="9995" max="9995" width="15.42578125" style="1" customWidth="1"/>
    <col min="9996" max="9996" width="19" style="1" customWidth="1"/>
    <col min="9997" max="10213" width="9.140625" style="1"/>
    <col min="10214" max="10214" width="2.42578125" style="1" customWidth="1"/>
    <col min="10215" max="10215" width="40.28515625" style="1" customWidth="1"/>
    <col min="10216" max="10216" width="7.5703125" style="1" customWidth="1"/>
    <col min="10217" max="10217" width="4.28515625" style="1" customWidth="1"/>
    <col min="10218" max="10218" width="3" style="1" customWidth="1"/>
    <col min="10219" max="10219" width="5.140625" style="1" customWidth="1"/>
    <col min="10220" max="10220" width="1.140625" style="1" customWidth="1"/>
    <col min="10221" max="10221" width="3.42578125" style="1" customWidth="1"/>
    <col min="10222" max="10222" width="3" style="1" customWidth="1"/>
    <col min="10223" max="10223" width="4" style="1" customWidth="1"/>
    <col min="10224" max="10224" width="3.140625" style="1" customWidth="1"/>
    <col min="10225" max="10225" width="6.140625" style="1" customWidth="1"/>
    <col min="10226" max="10226" width="4.28515625" style="1" customWidth="1"/>
    <col min="10227" max="10227" width="1.7109375" style="1" customWidth="1"/>
    <col min="10228" max="10228" width="3.42578125" style="1" customWidth="1"/>
    <col min="10229" max="10229" width="2.7109375" style="1" customWidth="1"/>
    <col min="10230" max="10230" width="3.42578125" style="1" customWidth="1"/>
    <col min="10231" max="10231" width="3.140625" style="1" customWidth="1"/>
    <col min="10232" max="10232" width="5" style="1" customWidth="1"/>
    <col min="10233" max="10233" width="1.7109375" style="1" customWidth="1"/>
    <col min="10234" max="10234" width="4.85546875" style="1" customWidth="1"/>
    <col min="10235" max="10235" width="1.28515625" style="1" customWidth="1"/>
    <col min="10236" max="10236" width="5.28515625" style="1" customWidth="1"/>
    <col min="10237" max="10237" width="0.85546875" style="1" customWidth="1"/>
    <col min="10238" max="10238" width="3" style="1" customWidth="1"/>
    <col min="10239" max="10239" width="3.42578125" style="1" customWidth="1"/>
    <col min="10240" max="10240" width="10.85546875" style="1" customWidth="1"/>
    <col min="10241" max="10241" width="14" style="1" customWidth="1"/>
    <col min="10242" max="10242" width="17.140625" style="1" customWidth="1"/>
    <col min="10243" max="10243" width="15.5703125" style="1" customWidth="1"/>
    <col min="10244" max="10244" width="13.28515625" style="1" customWidth="1"/>
    <col min="10245" max="10245" width="12.28515625" style="1" customWidth="1"/>
    <col min="10246" max="10246" width="13.42578125" style="1" customWidth="1"/>
    <col min="10247" max="10247" width="51.140625" style="1" customWidth="1"/>
    <col min="10248" max="10248" width="59" style="1" customWidth="1"/>
    <col min="10249" max="10249" width="60.85546875" style="1" customWidth="1"/>
    <col min="10250" max="10250" width="42.42578125" style="1" customWidth="1"/>
    <col min="10251" max="10251" width="15.42578125" style="1" customWidth="1"/>
    <col min="10252" max="10252" width="19" style="1" customWidth="1"/>
    <col min="10253" max="10469" width="9.140625" style="1"/>
    <col min="10470" max="10470" width="2.42578125" style="1" customWidth="1"/>
    <col min="10471" max="10471" width="40.28515625" style="1" customWidth="1"/>
    <col min="10472" max="10472" width="7.5703125" style="1" customWidth="1"/>
    <col min="10473" max="10473" width="4.28515625" style="1" customWidth="1"/>
    <col min="10474" max="10474" width="3" style="1" customWidth="1"/>
    <col min="10475" max="10475" width="5.140625" style="1" customWidth="1"/>
    <col min="10476" max="10476" width="1.140625" style="1" customWidth="1"/>
    <col min="10477" max="10477" width="3.42578125" style="1" customWidth="1"/>
    <col min="10478" max="10478" width="3" style="1" customWidth="1"/>
    <col min="10479" max="10479" width="4" style="1" customWidth="1"/>
    <col min="10480" max="10480" width="3.140625" style="1" customWidth="1"/>
    <col min="10481" max="10481" width="6.140625" style="1" customWidth="1"/>
    <col min="10482" max="10482" width="4.28515625" style="1" customWidth="1"/>
    <col min="10483" max="10483" width="1.7109375" style="1" customWidth="1"/>
    <col min="10484" max="10484" width="3.42578125" style="1" customWidth="1"/>
    <col min="10485" max="10485" width="2.7109375" style="1" customWidth="1"/>
    <col min="10486" max="10486" width="3.42578125" style="1" customWidth="1"/>
    <col min="10487" max="10487" width="3.140625" style="1" customWidth="1"/>
    <col min="10488" max="10488" width="5" style="1" customWidth="1"/>
    <col min="10489" max="10489" width="1.7109375" style="1" customWidth="1"/>
    <col min="10490" max="10490" width="4.85546875" style="1" customWidth="1"/>
    <col min="10491" max="10491" width="1.28515625" style="1" customWidth="1"/>
    <col min="10492" max="10492" width="5.28515625" style="1" customWidth="1"/>
    <col min="10493" max="10493" width="0.85546875" style="1" customWidth="1"/>
    <col min="10494" max="10494" width="3" style="1" customWidth="1"/>
    <col min="10495" max="10495" width="3.42578125" style="1" customWidth="1"/>
    <col min="10496" max="10496" width="10.85546875" style="1" customWidth="1"/>
    <col min="10497" max="10497" width="14" style="1" customWidth="1"/>
    <col min="10498" max="10498" width="17.140625" style="1" customWidth="1"/>
    <col min="10499" max="10499" width="15.5703125" style="1" customWidth="1"/>
    <col min="10500" max="10500" width="13.28515625" style="1" customWidth="1"/>
    <col min="10501" max="10501" width="12.28515625" style="1" customWidth="1"/>
    <col min="10502" max="10502" width="13.42578125" style="1" customWidth="1"/>
    <col min="10503" max="10503" width="51.140625" style="1" customWidth="1"/>
    <col min="10504" max="10504" width="59" style="1" customWidth="1"/>
    <col min="10505" max="10505" width="60.85546875" style="1" customWidth="1"/>
    <col min="10506" max="10506" width="42.42578125" style="1" customWidth="1"/>
    <col min="10507" max="10507" width="15.42578125" style="1" customWidth="1"/>
    <col min="10508" max="10508" width="19" style="1" customWidth="1"/>
    <col min="10509" max="10725" width="9.140625" style="1"/>
    <col min="10726" max="10726" width="2.42578125" style="1" customWidth="1"/>
    <col min="10727" max="10727" width="40.28515625" style="1" customWidth="1"/>
    <col min="10728" max="10728" width="7.5703125" style="1" customWidth="1"/>
    <col min="10729" max="10729" width="4.28515625" style="1" customWidth="1"/>
    <col min="10730" max="10730" width="3" style="1" customWidth="1"/>
    <col min="10731" max="10731" width="5.140625" style="1" customWidth="1"/>
    <col min="10732" max="10732" width="1.140625" style="1" customWidth="1"/>
    <col min="10733" max="10733" width="3.42578125" style="1" customWidth="1"/>
    <col min="10734" max="10734" width="3" style="1" customWidth="1"/>
    <col min="10735" max="10735" width="4" style="1" customWidth="1"/>
    <col min="10736" max="10736" width="3.140625" style="1" customWidth="1"/>
    <col min="10737" max="10737" width="6.140625" style="1" customWidth="1"/>
    <col min="10738" max="10738" width="4.28515625" style="1" customWidth="1"/>
    <col min="10739" max="10739" width="1.7109375" style="1" customWidth="1"/>
    <col min="10740" max="10740" width="3.42578125" style="1" customWidth="1"/>
    <col min="10741" max="10741" width="2.7109375" style="1" customWidth="1"/>
    <col min="10742" max="10742" width="3.42578125" style="1" customWidth="1"/>
    <col min="10743" max="10743" width="3.140625" style="1" customWidth="1"/>
    <col min="10744" max="10744" width="5" style="1" customWidth="1"/>
    <col min="10745" max="10745" width="1.7109375" style="1" customWidth="1"/>
    <col min="10746" max="10746" width="4.85546875" style="1" customWidth="1"/>
    <col min="10747" max="10747" width="1.28515625" style="1" customWidth="1"/>
    <col min="10748" max="10748" width="5.28515625" style="1" customWidth="1"/>
    <col min="10749" max="10749" width="0.85546875" style="1" customWidth="1"/>
    <col min="10750" max="10750" width="3" style="1" customWidth="1"/>
    <col min="10751" max="10751" width="3.42578125" style="1" customWidth="1"/>
    <col min="10752" max="10752" width="10.85546875" style="1" customWidth="1"/>
    <col min="10753" max="10753" width="14" style="1" customWidth="1"/>
    <col min="10754" max="10754" width="17.140625" style="1" customWidth="1"/>
    <col min="10755" max="10755" width="15.5703125" style="1" customWidth="1"/>
    <col min="10756" max="10756" width="13.28515625" style="1" customWidth="1"/>
    <col min="10757" max="10757" width="12.28515625" style="1" customWidth="1"/>
    <col min="10758" max="10758" width="13.42578125" style="1" customWidth="1"/>
    <col min="10759" max="10759" width="51.140625" style="1" customWidth="1"/>
    <col min="10760" max="10760" width="59" style="1" customWidth="1"/>
    <col min="10761" max="10761" width="60.85546875" style="1" customWidth="1"/>
    <col min="10762" max="10762" width="42.42578125" style="1" customWidth="1"/>
    <col min="10763" max="10763" width="15.42578125" style="1" customWidth="1"/>
    <col min="10764" max="10764" width="19" style="1" customWidth="1"/>
    <col min="10765" max="10981" width="9.140625" style="1"/>
    <col min="10982" max="10982" width="2.42578125" style="1" customWidth="1"/>
    <col min="10983" max="10983" width="40.28515625" style="1" customWidth="1"/>
    <col min="10984" max="10984" width="7.5703125" style="1" customWidth="1"/>
    <col min="10985" max="10985" width="4.28515625" style="1" customWidth="1"/>
    <col min="10986" max="10986" width="3" style="1" customWidth="1"/>
    <col min="10987" max="10987" width="5.140625" style="1" customWidth="1"/>
    <col min="10988" max="10988" width="1.140625" style="1" customWidth="1"/>
    <col min="10989" max="10989" width="3.42578125" style="1" customWidth="1"/>
    <col min="10990" max="10990" width="3" style="1" customWidth="1"/>
    <col min="10991" max="10991" width="4" style="1" customWidth="1"/>
    <col min="10992" max="10992" width="3.140625" style="1" customWidth="1"/>
    <col min="10993" max="10993" width="6.140625" style="1" customWidth="1"/>
    <col min="10994" max="10994" width="4.28515625" style="1" customWidth="1"/>
    <col min="10995" max="10995" width="1.7109375" style="1" customWidth="1"/>
    <col min="10996" max="10996" width="3.42578125" style="1" customWidth="1"/>
    <col min="10997" max="10997" width="2.7109375" style="1" customWidth="1"/>
    <col min="10998" max="10998" width="3.42578125" style="1" customWidth="1"/>
    <col min="10999" max="10999" width="3.140625" style="1" customWidth="1"/>
    <col min="11000" max="11000" width="5" style="1" customWidth="1"/>
    <col min="11001" max="11001" width="1.7109375" style="1" customWidth="1"/>
    <col min="11002" max="11002" width="4.85546875" style="1" customWidth="1"/>
    <col min="11003" max="11003" width="1.28515625" style="1" customWidth="1"/>
    <col min="11004" max="11004" width="5.28515625" style="1" customWidth="1"/>
    <col min="11005" max="11005" width="0.85546875" style="1" customWidth="1"/>
    <col min="11006" max="11006" width="3" style="1" customWidth="1"/>
    <col min="11007" max="11007" width="3.42578125" style="1" customWidth="1"/>
    <col min="11008" max="11008" width="10.85546875" style="1" customWidth="1"/>
    <col min="11009" max="11009" width="14" style="1" customWidth="1"/>
    <col min="11010" max="11010" width="17.140625" style="1" customWidth="1"/>
    <col min="11011" max="11011" width="15.5703125" style="1" customWidth="1"/>
    <col min="11012" max="11012" width="13.28515625" style="1" customWidth="1"/>
    <col min="11013" max="11013" width="12.28515625" style="1" customWidth="1"/>
    <col min="11014" max="11014" width="13.42578125" style="1" customWidth="1"/>
    <col min="11015" max="11015" width="51.140625" style="1" customWidth="1"/>
    <col min="11016" max="11016" width="59" style="1" customWidth="1"/>
    <col min="11017" max="11017" width="60.85546875" style="1" customWidth="1"/>
    <col min="11018" max="11018" width="42.42578125" style="1" customWidth="1"/>
    <col min="11019" max="11019" width="15.42578125" style="1" customWidth="1"/>
    <col min="11020" max="11020" width="19" style="1" customWidth="1"/>
    <col min="11021" max="11237" width="9.140625" style="1"/>
    <col min="11238" max="11238" width="2.42578125" style="1" customWidth="1"/>
    <col min="11239" max="11239" width="40.28515625" style="1" customWidth="1"/>
    <col min="11240" max="11240" width="7.5703125" style="1" customWidth="1"/>
    <col min="11241" max="11241" width="4.28515625" style="1" customWidth="1"/>
    <col min="11242" max="11242" width="3" style="1" customWidth="1"/>
    <col min="11243" max="11243" width="5.140625" style="1" customWidth="1"/>
    <col min="11244" max="11244" width="1.140625" style="1" customWidth="1"/>
    <col min="11245" max="11245" width="3.42578125" style="1" customWidth="1"/>
    <col min="11246" max="11246" width="3" style="1" customWidth="1"/>
    <col min="11247" max="11247" width="4" style="1" customWidth="1"/>
    <col min="11248" max="11248" width="3.140625" style="1" customWidth="1"/>
    <col min="11249" max="11249" width="6.140625" style="1" customWidth="1"/>
    <col min="11250" max="11250" width="4.28515625" style="1" customWidth="1"/>
    <col min="11251" max="11251" width="1.7109375" style="1" customWidth="1"/>
    <col min="11252" max="11252" width="3.42578125" style="1" customWidth="1"/>
    <col min="11253" max="11253" width="2.7109375" style="1" customWidth="1"/>
    <col min="11254" max="11254" width="3.42578125" style="1" customWidth="1"/>
    <col min="11255" max="11255" width="3.140625" style="1" customWidth="1"/>
    <col min="11256" max="11256" width="5" style="1" customWidth="1"/>
    <col min="11257" max="11257" width="1.7109375" style="1" customWidth="1"/>
    <col min="11258" max="11258" width="4.85546875" style="1" customWidth="1"/>
    <col min="11259" max="11259" width="1.28515625" style="1" customWidth="1"/>
    <col min="11260" max="11260" width="5.28515625" style="1" customWidth="1"/>
    <col min="11261" max="11261" width="0.85546875" style="1" customWidth="1"/>
    <col min="11262" max="11262" width="3" style="1" customWidth="1"/>
    <col min="11263" max="11263" width="3.42578125" style="1" customWidth="1"/>
    <col min="11264" max="11264" width="10.85546875" style="1" customWidth="1"/>
    <col min="11265" max="11265" width="14" style="1" customWidth="1"/>
    <col min="11266" max="11266" width="17.140625" style="1" customWidth="1"/>
    <col min="11267" max="11267" width="15.5703125" style="1" customWidth="1"/>
    <col min="11268" max="11268" width="13.28515625" style="1" customWidth="1"/>
    <col min="11269" max="11269" width="12.28515625" style="1" customWidth="1"/>
    <col min="11270" max="11270" width="13.42578125" style="1" customWidth="1"/>
    <col min="11271" max="11271" width="51.140625" style="1" customWidth="1"/>
    <col min="11272" max="11272" width="59" style="1" customWidth="1"/>
    <col min="11273" max="11273" width="60.85546875" style="1" customWidth="1"/>
    <col min="11274" max="11274" width="42.42578125" style="1" customWidth="1"/>
    <col min="11275" max="11275" width="15.42578125" style="1" customWidth="1"/>
    <col min="11276" max="11276" width="19" style="1" customWidth="1"/>
    <col min="11277" max="11493" width="9.140625" style="1"/>
    <col min="11494" max="11494" width="2.42578125" style="1" customWidth="1"/>
    <col min="11495" max="11495" width="40.28515625" style="1" customWidth="1"/>
    <col min="11496" max="11496" width="7.5703125" style="1" customWidth="1"/>
    <col min="11497" max="11497" width="4.28515625" style="1" customWidth="1"/>
    <col min="11498" max="11498" width="3" style="1" customWidth="1"/>
    <col min="11499" max="11499" width="5.140625" style="1" customWidth="1"/>
    <col min="11500" max="11500" width="1.140625" style="1" customWidth="1"/>
    <col min="11501" max="11501" width="3.42578125" style="1" customWidth="1"/>
    <col min="11502" max="11502" width="3" style="1" customWidth="1"/>
    <col min="11503" max="11503" width="4" style="1" customWidth="1"/>
    <col min="11504" max="11504" width="3.140625" style="1" customWidth="1"/>
    <col min="11505" max="11505" width="6.140625" style="1" customWidth="1"/>
    <col min="11506" max="11506" width="4.28515625" style="1" customWidth="1"/>
    <col min="11507" max="11507" width="1.7109375" style="1" customWidth="1"/>
    <col min="11508" max="11508" width="3.42578125" style="1" customWidth="1"/>
    <col min="11509" max="11509" width="2.7109375" style="1" customWidth="1"/>
    <col min="11510" max="11510" width="3.42578125" style="1" customWidth="1"/>
    <col min="11511" max="11511" width="3.140625" style="1" customWidth="1"/>
    <col min="11512" max="11512" width="5" style="1" customWidth="1"/>
    <col min="11513" max="11513" width="1.7109375" style="1" customWidth="1"/>
    <col min="11514" max="11514" width="4.85546875" style="1" customWidth="1"/>
    <col min="11515" max="11515" width="1.28515625" style="1" customWidth="1"/>
    <col min="11516" max="11516" width="5.28515625" style="1" customWidth="1"/>
    <col min="11517" max="11517" width="0.85546875" style="1" customWidth="1"/>
    <col min="11518" max="11518" width="3" style="1" customWidth="1"/>
    <col min="11519" max="11519" width="3.42578125" style="1" customWidth="1"/>
    <col min="11520" max="11520" width="10.85546875" style="1" customWidth="1"/>
    <col min="11521" max="11521" width="14" style="1" customWidth="1"/>
    <col min="11522" max="11522" width="17.140625" style="1" customWidth="1"/>
    <col min="11523" max="11523" width="15.5703125" style="1" customWidth="1"/>
    <col min="11524" max="11524" width="13.28515625" style="1" customWidth="1"/>
    <col min="11525" max="11525" width="12.28515625" style="1" customWidth="1"/>
    <col min="11526" max="11526" width="13.42578125" style="1" customWidth="1"/>
    <col min="11527" max="11527" width="51.140625" style="1" customWidth="1"/>
    <col min="11528" max="11528" width="59" style="1" customWidth="1"/>
    <col min="11529" max="11529" width="60.85546875" style="1" customWidth="1"/>
    <col min="11530" max="11530" width="42.42578125" style="1" customWidth="1"/>
    <col min="11531" max="11531" width="15.42578125" style="1" customWidth="1"/>
    <col min="11532" max="11532" width="19" style="1" customWidth="1"/>
    <col min="11533" max="11749" width="9.140625" style="1"/>
    <col min="11750" max="11750" width="2.42578125" style="1" customWidth="1"/>
    <col min="11751" max="11751" width="40.28515625" style="1" customWidth="1"/>
    <col min="11752" max="11752" width="7.5703125" style="1" customWidth="1"/>
    <col min="11753" max="11753" width="4.28515625" style="1" customWidth="1"/>
    <col min="11754" max="11754" width="3" style="1" customWidth="1"/>
    <col min="11755" max="11755" width="5.140625" style="1" customWidth="1"/>
    <col min="11756" max="11756" width="1.140625" style="1" customWidth="1"/>
    <col min="11757" max="11757" width="3.42578125" style="1" customWidth="1"/>
    <col min="11758" max="11758" width="3" style="1" customWidth="1"/>
    <col min="11759" max="11759" width="4" style="1" customWidth="1"/>
    <col min="11760" max="11760" width="3.140625" style="1" customWidth="1"/>
    <col min="11761" max="11761" width="6.140625" style="1" customWidth="1"/>
    <col min="11762" max="11762" width="4.28515625" style="1" customWidth="1"/>
    <col min="11763" max="11763" width="1.7109375" style="1" customWidth="1"/>
    <col min="11764" max="11764" width="3.42578125" style="1" customWidth="1"/>
    <col min="11765" max="11765" width="2.7109375" style="1" customWidth="1"/>
    <col min="11766" max="11766" width="3.42578125" style="1" customWidth="1"/>
    <col min="11767" max="11767" width="3.140625" style="1" customWidth="1"/>
    <col min="11768" max="11768" width="5" style="1" customWidth="1"/>
    <col min="11769" max="11769" width="1.7109375" style="1" customWidth="1"/>
    <col min="11770" max="11770" width="4.85546875" style="1" customWidth="1"/>
    <col min="11771" max="11771" width="1.28515625" style="1" customWidth="1"/>
    <col min="11772" max="11772" width="5.28515625" style="1" customWidth="1"/>
    <col min="11773" max="11773" width="0.85546875" style="1" customWidth="1"/>
    <col min="11774" max="11774" width="3" style="1" customWidth="1"/>
    <col min="11775" max="11775" width="3.42578125" style="1" customWidth="1"/>
    <col min="11776" max="11776" width="10.85546875" style="1" customWidth="1"/>
    <col min="11777" max="11777" width="14" style="1" customWidth="1"/>
    <col min="11778" max="11778" width="17.140625" style="1" customWidth="1"/>
    <col min="11779" max="11779" width="15.5703125" style="1" customWidth="1"/>
    <col min="11780" max="11780" width="13.28515625" style="1" customWidth="1"/>
    <col min="11781" max="11781" width="12.28515625" style="1" customWidth="1"/>
    <col min="11782" max="11782" width="13.42578125" style="1" customWidth="1"/>
    <col min="11783" max="11783" width="51.140625" style="1" customWidth="1"/>
    <col min="11784" max="11784" width="59" style="1" customWidth="1"/>
    <col min="11785" max="11785" width="60.85546875" style="1" customWidth="1"/>
    <col min="11786" max="11786" width="42.42578125" style="1" customWidth="1"/>
    <col min="11787" max="11787" width="15.42578125" style="1" customWidth="1"/>
    <col min="11788" max="11788" width="19" style="1" customWidth="1"/>
    <col min="11789" max="12005" width="9.140625" style="1"/>
    <col min="12006" max="12006" width="2.42578125" style="1" customWidth="1"/>
    <col min="12007" max="12007" width="40.28515625" style="1" customWidth="1"/>
    <col min="12008" max="12008" width="7.5703125" style="1" customWidth="1"/>
    <col min="12009" max="12009" width="4.28515625" style="1" customWidth="1"/>
    <col min="12010" max="12010" width="3" style="1" customWidth="1"/>
    <col min="12011" max="12011" width="5.140625" style="1" customWidth="1"/>
    <col min="12012" max="12012" width="1.140625" style="1" customWidth="1"/>
    <col min="12013" max="12013" width="3.42578125" style="1" customWidth="1"/>
    <col min="12014" max="12014" width="3" style="1" customWidth="1"/>
    <col min="12015" max="12015" width="4" style="1" customWidth="1"/>
    <col min="12016" max="12016" width="3.140625" style="1" customWidth="1"/>
    <col min="12017" max="12017" width="6.140625" style="1" customWidth="1"/>
    <col min="12018" max="12018" width="4.28515625" style="1" customWidth="1"/>
    <col min="12019" max="12019" width="1.7109375" style="1" customWidth="1"/>
    <col min="12020" max="12020" width="3.42578125" style="1" customWidth="1"/>
    <col min="12021" max="12021" width="2.7109375" style="1" customWidth="1"/>
    <col min="12022" max="12022" width="3.42578125" style="1" customWidth="1"/>
    <col min="12023" max="12023" width="3.140625" style="1" customWidth="1"/>
    <col min="12024" max="12024" width="5" style="1" customWidth="1"/>
    <col min="12025" max="12025" width="1.7109375" style="1" customWidth="1"/>
    <col min="12026" max="12026" width="4.85546875" style="1" customWidth="1"/>
    <col min="12027" max="12027" width="1.28515625" style="1" customWidth="1"/>
    <col min="12028" max="12028" width="5.28515625" style="1" customWidth="1"/>
    <col min="12029" max="12029" width="0.85546875" style="1" customWidth="1"/>
    <col min="12030" max="12030" width="3" style="1" customWidth="1"/>
    <col min="12031" max="12031" width="3.42578125" style="1" customWidth="1"/>
    <col min="12032" max="12032" width="10.85546875" style="1" customWidth="1"/>
    <col min="12033" max="12033" width="14" style="1" customWidth="1"/>
    <col min="12034" max="12034" width="17.140625" style="1" customWidth="1"/>
    <col min="12035" max="12035" width="15.5703125" style="1" customWidth="1"/>
    <col min="12036" max="12036" width="13.28515625" style="1" customWidth="1"/>
    <col min="12037" max="12037" width="12.28515625" style="1" customWidth="1"/>
    <col min="12038" max="12038" width="13.42578125" style="1" customWidth="1"/>
    <col min="12039" max="12039" width="51.140625" style="1" customWidth="1"/>
    <col min="12040" max="12040" width="59" style="1" customWidth="1"/>
    <col min="12041" max="12041" width="60.85546875" style="1" customWidth="1"/>
    <col min="12042" max="12042" width="42.42578125" style="1" customWidth="1"/>
    <col min="12043" max="12043" width="15.42578125" style="1" customWidth="1"/>
    <col min="12044" max="12044" width="19" style="1" customWidth="1"/>
    <col min="12045" max="12261" width="9.140625" style="1"/>
    <col min="12262" max="12262" width="2.42578125" style="1" customWidth="1"/>
    <col min="12263" max="12263" width="40.28515625" style="1" customWidth="1"/>
    <col min="12264" max="12264" width="7.5703125" style="1" customWidth="1"/>
    <col min="12265" max="12265" width="4.28515625" style="1" customWidth="1"/>
    <col min="12266" max="12266" width="3" style="1" customWidth="1"/>
    <col min="12267" max="12267" width="5.140625" style="1" customWidth="1"/>
    <col min="12268" max="12268" width="1.140625" style="1" customWidth="1"/>
    <col min="12269" max="12269" width="3.42578125" style="1" customWidth="1"/>
    <col min="12270" max="12270" width="3" style="1" customWidth="1"/>
    <col min="12271" max="12271" width="4" style="1" customWidth="1"/>
    <col min="12272" max="12272" width="3.140625" style="1" customWidth="1"/>
    <col min="12273" max="12273" width="6.140625" style="1" customWidth="1"/>
    <col min="12274" max="12274" width="4.28515625" style="1" customWidth="1"/>
    <col min="12275" max="12275" width="1.7109375" style="1" customWidth="1"/>
    <col min="12276" max="12276" width="3.42578125" style="1" customWidth="1"/>
    <col min="12277" max="12277" width="2.7109375" style="1" customWidth="1"/>
    <col min="12278" max="12278" width="3.42578125" style="1" customWidth="1"/>
    <col min="12279" max="12279" width="3.140625" style="1" customWidth="1"/>
    <col min="12280" max="12280" width="5" style="1" customWidth="1"/>
    <col min="12281" max="12281" width="1.7109375" style="1" customWidth="1"/>
    <col min="12282" max="12282" width="4.85546875" style="1" customWidth="1"/>
    <col min="12283" max="12283" width="1.28515625" style="1" customWidth="1"/>
    <col min="12284" max="12284" width="5.28515625" style="1" customWidth="1"/>
    <col min="12285" max="12285" width="0.85546875" style="1" customWidth="1"/>
    <col min="12286" max="12286" width="3" style="1" customWidth="1"/>
    <col min="12287" max="12287" width="3.42578125" style="1" customWidth="1"/>
    <col min="12288" max="12288" width="10.85546875" style="1" customWidth="1"/>
    <col min="12289" max="12289" width="14" style="1" customWidth="1"/>
    <col min="12290" max="12290" width="17.140625" style="1" customWidth="1"/>
    <col min="12291" max="12291" width="15.5703125" style="1" customWidth="1"/>
    <col min="12292" max="12292" width="13.28515625" style="1" customWidth="1"/>
    <col min="12293" max="12293" width="12.28515625" style="1" customWidth="1"/>
    <col min="12294" max="12294" width="13.42578125" style="1" customWidth="1"/>
    <col min="12295" max="12295" width="51.140625" style="1" customWidth="1"/>
    <col min="12296" max="12296" width="59" style="1" customWidth="1"/>
    <col min="12297" max="12297" width="60.85546875" style="1" customWidth="1"/>
    <col min="12298" max="12298" width="42.42578125" style="1" customWidth="1"/>
    <col min="12299" max="12299" width="15.42578125" style="1" customWidth="1"/>
    <col min="12300" max="12300" width="19" style="1" customWidth="1"/>
    <col min="12301" max="12517" width="9.140625" style="1"/>
    <col min="12518" max="12518" width="2.42578125" style="1" customWidth="1"/>
    <col min="12519" max="12519" width="40.28515625" style="1" customWidth="1"/>
    <col min="12520" max="12520" width="7.5703125" style="1" customWidth="1"/>
    <col min="12521" max="12521" width="4.28515625" style="1" customWidth="1"/>
    <col min="12522" max="12522" width="3" style="1" customWidth="1"/>
    <col min="12523" max="12523" width="5.140625" style="1" customWidth="1"/>
    <col min="12524" max="12524" width="1.140625" style="1" customWidth="1"/>
    <col min="12525" max="12525" width="3.42578125" style="1" customWidth="1"/>
    <col min="12526" max="12526" width="3" style="1" customWidth="1"/>
    <col min="12527" max="12527" width="4" style="1" customWidth="1"/>
    <col min="12528" max="12528" width="3.140625" style="1" customWidth="1"/>
    <col min="12529" max="12529" width="6.140625" style="1" customWidth="1"/>
    <col min="12530" max="12530" width="4.28515625" style="1" customWidth="1"/>
    <col min="12531" max="12531" width="1.7109375" style="1" customWidth="1"/>
    <col min="12532" max="12532" width="3.42578125" style="1" customWidth="1"/>
    <col min="12533" max="12533" width="2.7109375" style="1" customWidth="1"/>
    <col min="12534" max="12534" width="3.42578125" style="1" customWidth="1"/>
    <col min="12535" max="12535" width="3.140625" style="1" customWidth="1"/>
    <col min="12536" max="12536" width="5" style="1" customWidth="1"/>
    <col min="12537" max="12537" width="1.7109375" style="1" customWidth="1"/>
    <col min="12538" max="12538" width="4.85546875" style="1" customWidth="1"/>
    <col min="12539" max="12539" width="1.28515625" style="1" customWidth="1"/>
    <col min="12540" max="12540" width="5.28515625" style="1" customWidth="1"/>
    <col min="12541" max="12541" width="0.85546875" style="1" customWidth="1"/>
    <col min="12542" max="12542" width="3" style="1" customWidth="1"/>
    <col min="12543" max="12543" width="3.42578125" style="1" customWidth="1"/>
    <col min="12544" max="12544" width="10.85546875" style="1" customWidth="1"/>
    <col min="12545" max="12545" width="14" style="1" customWidth="1"/>
    <col min="12546" max="12546" width="17.140625" style="1" customWidth="1"/>
    <col min="12547" max="12547" width="15.5703125" style="1" customWidth="1"/>
    <col min="12548" max="12548" width="13.28515625" style="1" customWidth="1"/>
    <col min="12549" max="12549" width="12.28515625" style="1" customWidth="1"/>
    <col min="12550" max="12550" width="13.42578125" style="1" customWidth="1"/>
    <col min="12551" max="12551" width="51.140625" style="1" customWidth="1"/>
    <col min="12552" max="12552" width="59" style="1" customWidth="1"/>
    <col min="12553" max="12553" width="60.85546875" style="1" customWidth="1"/>
    <col min="12554" max="12554" width="42.42578125" style="1" customWidth="1"/>
    <col min="12555" max="12555" width="15.42578125" style="1" customWidth="1"/>
    <col min="12556" max="12556" width="19" style="1" customWidth="1"/>
    <col min="12557" max="12773" width="9.140625" style="1"/>
    <col min="12774" max="12774" width="2.42578125" style="1" customWidth="1"/>
    <col min="12775" max="12775" width="40.28515625" style="1" customWidth="1"/>
    <col min="12776" max="12776" width="7.5703125" style="1" customWidth="1"/>
    <col min="12777" max="12777" width="4.28515625" style="1" customWidth="1"/>
    <col min="12778" max="12778" width="3" style="1" customWidth="1"/>
    <col min="12779" max="12779" width="5.140625" style="1" customWidth="1"/>
    <col min="12780" max="12780" width="1.140625" style="1" customWidth="1"/>
    <col min="12781" max="12781" width="3.42578125" style="1" customWidth="1"/>
    <col min="12782" max="12782" width="3" style="1" customWidth="1"/>
    <col min="12783" max="12783" width="4" style="1" customWidth="1"/>
    <col min="12784" max="12784" width="3.140625" style="1" customWidth="1"/>
    <col min="12785" max="12785" width="6.140625" style="1" customWidth="1"/>
    <col min="12786" max="12786" width="4.28515625" style="1" customWidth="1"/>
    <col min="12787" max="12787" width="1.7109375" style="1" customWidth="1"/>
    <col min="12788" max="12788" width="3.42578125" style="1" customWidth="1"/>
    <col min="12789" max="12789" width="2.7109375" style="1" customWidth="1"/>
    <col min="12790" max="12790" width="3.42578125" style="1" customWidth="1"/>
    <col min="12791" max="12791" width="3.140625" style="1" customWidth="1"/>
    <col min="12792" max="12792" width="5" style="1" customWidth="1"/>
    <col min="12793" max="12793" width="1.7109375" style="1" customWidth="1"/>
    <col min="12794" max="12794" width="4.85546875" style="1" customWidth="1"/>
    <col min="12795" max="12795" width="1.28515625" style="1" customWidth="1"/>
    <col min="12796" max="12796" width="5.28515625" style="1" customWidth="1"/>
    <col min="12797" max="12797" width="0.85546875" style="1" customWidth="1"/>
    <col min="12798" max="12798" width="3" style="1" customWidth="1"/>
    <col min="12799" max="12799" width="3.42578125" style="1" customWidth="1"/>
    <col min="12800" max="12800" width="10.85546875" style="1" customWidth="1"/>
    <col min="12801" max="12801" width="14" style="1" customWidth="1"/>
    <col min="12802" max="12802" width="17.140625" style="1" customWidth="1"/>
    <col min="12803" max="12803" width="15.5703125" style="1" customWidth="1"/>
    <col min="12804" max="12804" width="13.28515625" style="1" customWidth="1"/>
    <col min="12805" max="12805" width="12.28515625" style="1" customWidth="1"/>
    <col min="12806" max="12806" width="13.42578125" style="1" customWidth="1"/>
    <col min="12807" max="12807" width="51.140625" style="1" customWidth="1"/>
    <col min="12808" max="12808" width="59" style="1" customWidth="1"/>
    <col min="12809" max="12809" width="60.85546875" style="1" customWidth="1"/>
    <col min="12810" max="12810" width="42.42578125" style="1" customWidth="1"/>
    <col min="12811" max="12811" width="15.42578125" style="1" customWidth="1"/>
    <col min="12812" max="12812" width="19" style="1" customWidth="1"/>
    <col min="12813" max="13029" width="9.140625" style="1"/>
    <col min="13030" max="13030" width="2.42578125" style="1" customWidth="1"/>
    <col min="13031" max="13031" width="40.28515625" style="1" customWidth="1"/>
    <col min="13032" max="13032" width="7.5703125" style="1" customWidth="1"/>
    <col min="13033" max="13033" width="4.28515625" style="1" customWidth="1"/>
    <col min="13034" max="13034" width="3" style="1" customWidth="1"/>
    <col min="13035" max="13035" width="5.140625" style="1" customWidth="1"/>
    <col min="13036" max="13036" width="1.140625" style="1" customWidth="1"/>
    <col min="13037" max="13037" width="3.42578125" style="1" customWidth="1"/>
    <col min="13038" max="13038" width="3" style="1" customWidth="1"/>
    <col min="13039" max="13039" width="4" style="1" customWidth="1"/>
    <col min="13040" max="13040" width="3.140625" style="1" customWidth="1"/>
    <col min="13041" max="13041" width="6.140625" style="1" customWidth="1"/>
    <col min="13042" max="13042" width="4.28515625" style="1" customWidth="1"/>
    <col min="13043" max="13043" width="1.7109375" style="1" customWidth="1"/>
    <col min="13044" max="13044" width="3.42578125" style="1" customWidth="1"/>
    <col min="13045" max="13045" width="2.7109375" style="1" customWidth="1"/>
    <col min="13046" max="13046" width="3.42578125" style="1" customWidth="1"/>
    <col min="13047" max="13047" width="3.140625" style="1" customWidth="1"/>
    <col min="13048" max="13048" width="5" style="1" customWidth="1"/>
    <col min="13049" max="13049" width="1.7109375" style="1" customWidth="1"/>
    <col min="13050" max="13050" width="4.85546875" style="1" customWidth="1"/>
    <col min="13051" max="13051" width="1.28515625" style="1" customWidth="1"/>
    <col min="13052" max="13052" width="5.28515625" style="1" customWidth="1"/>
    <col min="13053" max="13053" width="0.85546875" style="1" customWidth="1"/>
    <col min="13054" max="13054" width="3" style="1" customWidth="1"/>
    <col min="13055" max="13055" width="3.42578125" style="1" customWidth="1"/>
    <col min="13056" max="13056" width="10.85546875" style="1" customWidth="1"/>
    <col min="13057" max="13057" width="14" style="1" customWidth="1"/>
    <col min="13058" max="13058" width="17.140625" style="1" customWidth="1"/>
    <col min="13059" max="13059" width="15.5703125" style="1" customWidth="1"/>
    <col min="13060" max="13060" width="13.28515625" style="1" customWidth="1"/>
    <col min="13061" max="13061" width="12.28515625" style="1" customWidth="1"/>
    <col min="13062" max="13062" width="13.42578125" style="1" customWidth="1"/>
    <col min="13063" max="13063" width="51.140625" style="1" customWidth="1"/>
    <col min="13064" max="13064" width="59" style="1" customWidth="1"/>
    <col min="13065" max="13065" width="60.85546875" style="1" customWidth="1"/>
    <col min="13066" max="13066" width="42.42578125" style="1" customWidth="1"/>
    <col min="13067" max="13067" width="15.42578125" style="1" customWidth="1"/>
    <col min="13068" max="13068" width="19" style="1" customWidth="1"/>
    <col min="13069" max="13285" width="9.140625" style="1"/>
    <col min="13286" max="13286" width="2.42578125" style="1" customWidth="1"/>
    <col min="13287" max="13287" width="40.28515625" style="1" customWidth="1"/>
    <col min="13288" max="13288" width="7.5703125" style="1" customWidth="1"/>
    <col min="13289" max="13289" width="4.28515625" style="1" customWidth="1"/>
    <col min="13290" max="13290" width="3" style="1" customWidth="1"/>
    <col min="13291" max="13291" width="5.140625" style="1" customWidth="1"/>
    <col min="13292" max="13292" width="1.140625" style="1" customWidth="1"/>
    <col min="13293" max="13293" width="3.42578125" style="1" customWidth="1"/>
    <col min="13294" max="13294" width="3" style="1" customWidth="1"/>
    <col min="13295" max="13295" width="4" style="1" customWidth="1"/>
    <col min="13296" max="13296" width="3.140625" style="1" customWidth="1"/>
    <col min="13297" max="13297" width="6.140625" style="1" customWidth="1"/>
    <col min="13298" max="13298" width="4.28515625" style="1" customWidth="1"/>
    <col min="13299" max="13299" width="1.7109375" style="1" customWidth="1"/>
    <col min="13300" max="13300" width="3.42578125" style="1" customWidth="1"/>
    <col min="13301" max="13301" width="2.7109375" style="1" customWidth="1"/>
    <col min="13302" max="13302" width="3.42578125" style="1" customWidth="1"/>
    <col min="13303" max="13303" width="3.140625" style="1" customWidth="1"/>
    <col min="13304" max="13304" width="5" style="1" customWidth="1"/>
    <col min="13305" max="13305" width="1.7109375" style="1" customWidth="1"/>
    <col min="13306" max="13306" width="4.85546875" style="1" customWidth="1"/>
    <col min="13307" max="13307" width="1.28515625" style="1" customWidth="1"/>
    <col min="13308" max="13308" width="5.28515625" style="1" customWidth="1"/>
    <col min="13309" max="13309" width="0.85546875" style="1" customWidth="1"/>
    <col min="13310" max="13310" width="3" style="1" customWidth="1"/>
    <col min="13311" max="13311" width="3.42578125" style="1" customWidth="1"/>
    <col min="13312" max="13312" width="10.85546875" style="1" customWidth="1"/>
    <col min="13313" max="13313" width="14" style="1" customWidth="1"/>
    <col min="13314" max="13314" width="17.140625" style="1" customWidth="1"/>
    <col min="13315" max="13315" width="15.5703125" style="1" customWidth="1"/>
    <col min="13316" max="13316" width="13.28515625" style="1" customWidth="1"/>
    <col min="13317" max="13317" width="12.28515625" style="1" customWidth="1"/>
    <col min="13318" max="13318" width="13.42578125" style="1" customWidth="1"/>
    <col min="13319" max="13319" width="51.140625" style="1" customWidth="1"/>
    <col min="13320" max="13320" width="59" style="1" customWidth="1"/>
    <col min="13321" max="13321" width="60.85546875" style="1" customWidth="1"/>
    <col min="13322" max="13322" width="42.42578125" style="1" customWidth="1"/>
    <col min="13323" max="13323" width="15.42578125" style="1" customWidth="1"/>
    <col min="13324" max="13324" width="19" style="1" customWidth="1"/>
    <col min="13325" max="13541" width="9.140625" style="1"/>
    <col min="13542" max="13542" width="2.42578125" style="1" customWidth="1"/>
    <col min="13543" max="13543" width="40.28515625" style="1" customWidth="1"/>
    <col min="13544" max="13544" width="7.5703125" style="1" customWidth="1"/>
    <col min="13545" max="13545" width="4.28515625" style="1" customWidth="1"/>
    <col min="13546" max="13546" width="3" style="1" customWidth="1"/>
    <col min="13547" max="13547" width="5.140625" style="1" customWidth="1"/>
    <col min="13548" max="13548" width="1.140625" style="1" customWidth="1"/>
    <col min="13549" max="13549" width="3.42578125" style="1" customWidth="1"/>
    <col min="13550" max="13550" width="3" style="1" customWidth="1"/>
    <col min="13551" max="13551" width="4" style="1" customWidth="1"/>
    <col min="13552" max="13552" width="3.140625" style="1" customWidth="1"/>
    <col min="13553" max="13553" width="6.140625" style="1" customWidth="1"/>
    <col min="13554" max="13554" width="4.28515625" style="1" customWidth="1"/>
    <col min="13555" max="13555" width="1.7109375" style="1" customWidth="1"/>
    <col min="13556" max="13556" width="3.42578125" style="1" customWidth="1"/>
    <col min="13557" max="13557" width="2.7109375" style="1" customWidth="1"/>
    <col min="13558" max="13558" width="3.42578125" style="1" customWidth="1"/>
    <col min="13559" max="13559" width="3.140625" style="1" customWidth="1"/>
    <col min="13560" max="13560" width="5" style="1" customWidth="1"/>
    <col min="13561" max="13561" width="1.7109375" style="1" customWidth="1"/>
    <col min="13562" max="13562" width="4.85546875" style="1" customWidth="1"/>
    <col min="13563" max="13563" width="1.28515625" style="1" customWidth="1"/>
    <col min="13564" max="13564" width="5.28515625" style="1" customWidth="1"/>
    <col min="13565" max="13565" width="0.85546875" style="1" customWidth="1"/>
    <col min="13566" max="13566" width="3" style="1" customWidth="1"/>
    <col min="13567" max="13567" width="3.42578125" style="1" customWidth="1"/>
    <col min="13568" max="13568" width="10.85546875" style="1" customWidth="1"/>
    <col min="13569" max="13569" width="14" style="1" customWidth="1"/>
    <col min="13570" max="13570" width="17.140625" style="1" customWidth="1"/>
    <col min="13571" max="13571" width="15.5703125" style="1" customWidth="1"/>
    <col min="13572" max="13572" width="13.28515625" style="1" customWidth="1"/>
    <col min="13573" max="13573" width="12.28515625" style="1" customWidth="1"/>
    <col min="13574" max="13574" width="13.42578125" style="1" customWidth="1"/>
    <col min="13575" max="13575" width="51.140625" style="1" customWidth="1"/>
    <col min="13576" max="13576" width="59" style="1" customWidth="1"/>
    <col min="13577" max="13577" width="60.85546875" style="1" customWidth="1"/>
    <col min="13578" max="13578" width="42.42578125" style="1" customWidth="1"/>
    <col min="13579" max="13579" width="15.42578125" style="1" customWidth="1"/>
    <col min="13580" max="13580" width="19" style="1" customWidth="1"/>
    <col min="13581" max="13797" width="9.140625" style="1"/>
    <col min="13798" max="13798" width="2.42578125" style="1" customWidth="1"/>
    <col min="13799" max="13799" width="40.28515625" style="1" customWidth="1"/>
    <col min="13800" max="13800" width="7.5703125" style="1" customWidth="1"/>
    <col min="13801" max="13801" width="4.28515625" style="1" customWidth="1"/>
    <col min="13802" max="13802" width="3" style="1" customWidth="1"/>
    <col min="13803" max="13803" width="5.140625" style="1" customWidth="1"/>
    <col min="13804" max="13804" width="1.140625" style="1" customWidth="1"/>
    <col min="13805" max="13805" width="3.42578125" style="1" customWidth="1"/>
    <col min="13806" max="13806" width="3" style="1" customWidth="1"/>
    <col min="13807" max="13807" width="4" style="1" customWidth="1"/>
    <col min="13808" max="13808" width="3.140625" style="1" customWidth="1"/>
    <col min="13809" max="13809" width="6.140625" style="1" customWidth="1"/>
    <col min="13810" max="13810" width="4.28515625" style="1" customWidth="1"/>
    <col min="13811" max="13811" width="1.7109375" style="1" customWidth="1"/>
    <col min="13812" max="13812" width="3.42578125" style="1" customWidth="1"/>
    <col min="13813" max="13813" width="2.7109375" style="1" customWidth="1"/>
    <col min="13814" max="13814" width="3.42578125" style="1" customWidth="1"/>
    <col min="13815" max="13815" width="3.140625" style="1" customWidth="1"/>
    <col min="13816" max="13816" width="5" style="1" customWidth="1"/>
    <col min="13817" max="13817" width="1.7109375" style="1" customWidth="1"/>
    <col min="13818" max="13818" width="4.85546875" style="1" customWidth="1"/>
    <col min="13819" max="13819" width="1.28515625" style="1" customWidth="1"/>
    <col min="13820" max="13820" width="5.28515625" style="1" customWidth="1"/>
    <col min="13821" max="13821" width="0.85546875" style="1" customWidth="1"/>
    <col min="13822" max="13822" width="3" style="1" customWidth="1"/>
    <col min="13823" max="13823" width="3.42578125" style="1" customWidth="1"/>
    <col min="13824" max="13824" width="10.85546875" style="1" customWidth="1"/>
    <col min="13825" max="13825" width="14" style="1" customWidth="1"/>
    <col min="13826" max="13826" width="17.140625" style="1" customWidth="1"/>
    <col min="13827" max="13827" width="15.5703125" style="1" customWidth="1"/>
    <col min="13828" max="13828" width="13.28515625" style="1" customWidth="1"/>
    <col min="13829" max="13829" width="12.28515625" style="1" customWidth="1"/>
    <col min="13830" max="13830" width="13.42578125" style="1" customWidth="1"/>
    <col min="13831" max="13831" width="51.140625" style="1" customWidth="1"/>
    <col min="13832" max="13832" width="59" style="1" customWidth="1"/>
    <col min="13833" max="13833" width="60.85546875" style="1" customWidth="1"/>
    <col min="13834" max="13834" width="42.42578125" style="1" customWidth="1"/>
    <col min="13835" max="13835" width="15.42578125" style="1" customWidth="1"/>
    <col min="13836" max="13836" width="19" style="1" customWidth="1"/>
    <col min="13837" max="14053" width="9.140625" style="1"/>
    <col min="14054" max="14054" width="2.42578125" style="1" customWidth="1"/>
    <col min="14055" max="14055" width="40.28515625" style="1" customWidth="1"/>
    <col min="14056" max="14056" width="7.5703125" style="1" customWidth="1"/>
    <col min="14057" max="14057" width="4.28515625" style="1" customWidth="1"/>
    <col min="14058" max="14058" width="3" style="1" customWidth="1"/>
    <col min="14059" max="14059" width="5.140625" style="1" customWidth="1"/>
    <col min="14060" max="14060" width="1.140625" style="1" customWidth="1"/>
    <col min="14061" max="14061" width="3.42578125" style="1" customWidth="1"/>
    <col min="14062" max="14062" width="3" style="1" customWidth="1"/>
    <col min="14063" max="14063" width="4" style="1" customWidth="1"/>
    <col min="14064" max="14064" width="3.140625" style="1" customWidth="1"/>
    <col min="14065" max="14065" width="6.140625" style="1" customWidth="1"/>
    <col min="14066" max="14066" width="4.28515625" style="1" customWidth="1"/>
    <col min="14067" max="14067" width="1.7109375" style="1" customWidth="1"/>
    <col min="14068" max="14068" width="3.42578125" style="1" customWidth="1"/>
    <col min="14069" max="14069" width="2.7109375" style="1" customWidth="1"/>
    <col min="14070" max="14070" width="3.42578125" style="1" customWidth="1"/>
    <col min="14071" max="14071" width="3.140625" style="1" customWidth="1"/>
    <col min="14072" max="14072" width="5" style="1" customWidth="1"/>
    <col min="14073" max="14073" width="1.7109375" style="1" customWidth="1"/>
    <col min="14074" max="14074" width="4.85546875" style="1" customWidth="1"/>
    <col min="14075" max="14075" width="1.28515625" style="1" customWidth="1"/>
    <col min="14076" max="14076" width="5.28515625" style="1" customWidth="1"/>
    <col min="14077" max="14077" width="0.85546875" style="1" customWidth="1"/>
    <col min="14078" max="14078" width="3" style="1" customWidth="1"/>
    <col min="14079" max="14079" width="3.42578125" style="1" customWidth="1"/>
    <col min="14080" max="14080" width="10.85546875" style="1" customWidth="1"/>
    <col min="14081" max="14081" width="14" style="1" customWidth="1"/>
    <col min="14082" max="14082" width="17.140625" style="1" customWidth="1"/>
    <col min="14083" max="14083" width="15.5703125" style="1" customWidth="1"/>
    <col min="14084" max="14084" width="13.28515625" style="1" customWidth="1"/>
    <col min="14085" max="14085" width="12.28515625" style="1" customWidth="1"/>
    <col min="14086" max="14086" width="13.42578125" style="1" customWidth="1"/>
    <col min="14087" max="14087" width="51.140625" style="1" customWidth="1"/>
    <col min="14088" max="14088" width="59" style="1" customWidth="1"/>
    <col min="14089" max="14089" width="60.85546875" style="1" customWidth="1"/>
    <col min="14090" max="14090" width="42.42578125" style="1" customWidth="1"/>
    <col min="14091" max="14091" width="15.42578125" style="1" customWidth="1"/>
    <col min="14092" max="14092" width="19" style="1" customWidth="1"/>
    <col min="14093" max="14309" width="9.140625" style="1"/>
    <col min="14310" max="14310" width="2.42578125" style="1" customWidth="1"/>
    <col min="14311" max="14311" width="40.28515625" style="1" customWidth="1"/>
    <col min="14312" max="14312" width="7.5703125" style="1" customWidth="1"/>
    <col min="14313" max="14313" width="4.28515625" style="1" customWidth="1"/>
    <col min="14314" max="14314" width="3" style="1" customWidth="1"/>
    <col min="14315" max="14315" width="5.140625" style="1" customWidth="1"/>
    <col min="14316" max="14316" width="1.140625" style="1" customWidth="1"/>
    <col min="14317" max="14317" width="3.42578125" style="1" customWidth="1"/>
    <col min="14318" max="14318" width="3" style="1" customWidth="1"/>
    <col min="14319" max="14319" width="4" style="1" customWidth="1"/>
    <col min="14320" max="14320" width="3.140625" style="1" customWidth="1"/>
    <col min="14321" max="14321" width="6.140625" style="1" customWidth="1"/>
    <col min="14322" max="14322" width="4.28515625" style="1" customWidth="1"/>
    <col min="14323" max="14323" width="1.7109375" style="1" customWidth="1"/>
    <col min="14324" max="14324" width="3.42578125" style="1" customWidth="1"/>
    <col min="14325" max="14325" width="2.7109375" style="1" customWidth="1"/>
    <col min="14326" max="14326" width="3.42578125" style="1" customWidth="1"/>
    <col min="14327" max="14327" width="3.140625" style="1" customWidth="1"/>
    <col min="14328" max="14328" width="5" style="1" customWidth="1"/>
    <col min="14329" max="14329" width="1.7109375" style="1" customWidth="1"/>
    <col min="14330" max="14330" width="4.85546875" style="1" customWidth="1"/>
    <col min="14331" max="14331" width="1.28515625" style="1" customWidth="1"/>
    <col min="14332" max="14332" width="5.28515625" style="1" customWidth="1"/>
    <col min="14333" max="14333" width="0.85546875" style="1" customWidth="1"/>
    <col min="14334" max="14334" width="3" style="1" customWidth="1"/>
    <col min="14335" max="14335" width="3.42578125" style="1" customWidth="1"/>
    <col min="14336" max="14336" width="10.85546875" style="1" customWidth="1"/>
    <col min="14337" max="14337" width="14" style="1" customWidth="1"/>
    <col min="14338" max="14338" width="17.140625" style="1" customWidth="1"/>
    <col min="14339" max="14339" width="15.5703125" style="1" customWidth="1"/>
    <col min="14340" max="14340" width="13.28515625" style="1" customWidth="1"/>
    <col min="14341" max="14341" width="12.28515625" style="1" customWidth="1"/>
    <col min="14342" max="14342" width="13.42578125" style="1" customWidth="1"/>
    <col min="14343" max="14343" width="51.140625" style="1" customWidth="1"/>
    <col min="14344" max="14344" width="59" style="1" customWidth="1"/>
    <col min="14345" max="14345" width="60.85546875" style="1" customWidth="1"/>
    <col min="14346" max="14346" width="42.42578125" style="1" customWidth="1"/>
    <col min="14347" max="14347" width="15.42578125" style="1" customWidth="1"/>
    <col min="14348" max="14348" width="19" style="1" customWidth="1"/>
    <col min="14349" max="14565" width="9.140625" style="1"/>
    <col min="14566" max="14566" width="2.42578125" style="1" customWidth="1"/>
    <col min="14567" max="14567" width="40.28515625" style="1" customWidth="1"/>
    <col min="14568" max="14568" width="7.5703125" style="1" customWidth="1"/>
    <col min="14569" max="14569" width="4.28515625" style="1" customWidth="1"/>
    <col min="14570" max="14570" width="3" style="1" customWidth="1"/>
    <col min="14571" max="14571" width="5.140625" style="1" customWidth="1"/>
    <col min="14572" max="14572" width="1.140625" style="1" customWidth="1"/>
    <col min="14573" max="14573" width="3.42578125" style="1" customWidth="1"/>
    <col min="14574" max="14574" width="3" style="1" customWidth="1"/>
    <col min="14575" max="14575" width="4" style="1" customWidth="1"/>
    <col min="14576" max="14576" width="3.140625" style="1" customWidth="1"/>
    <col min="14577" max="14577" width="6.140625" style="1" customWidth="1"/>
    <col min="14578" max="14578" width="4.28515625" style="1" customWidth="1"/>
    <col min="14579" max="14579" width="1.7109375" style="1" customWidth="1"/>
    <col min="14580" max="14580" width="3.42578125" style="1" customWidth="1"/>
    <col min="14581" max="14581" width="2.7109375" style="1" customWidth="1"/>
    <col min="14582" max="14582" width="3.42578125" style="1" customWidth="1"/>
    <col min="14583" max="14583" width="3.140625" style="1" customWidth="1"/>
    <col min="14584" max="14584" width="5" style="1" customWidth="1"/>
    <col min="14585" max="14585" width="1.7109375" style="1" customWidth="1"/>
    <col min="14586" max="14586" width="4.85546875" style="1" customWidth="1"/>
    <col min="14587" max="14587" width="1.28515625" style="1" customWidth="1"/>
    <col min="14588" max="14588" width="5.28515625" style="1" customWidth="1"/>
    <col min="14589" max="14589" width="0.85546875" style="1" customWidth="1"/>
    <col min="14590" max="14590" width="3" style="1" customWidth="1"/>
    <col min="14591" max="14591" width="3.42578125" style="1" customWidth="1"/>
    <col min="14592" max="14592" width="10.85546875" style="1" customWidth="1"/>
    <col min="14593" max="14593" width="14" style="1" customWidth="1"/>
    <col min="14594" max="14594" width="17.140625" style="1" customWidth="1"/>
    <col min="14595" max="14595" width="15.5703125" style="1" customWidth="1"/>
    <col min="14596" max="14596" width="13.28515625" style="1" customWidth="1"/>
    <col min="14597" max="14597" width="12.28515625" style="1" customWidth="1"/>
    <col min="14598" max="14598" width="13.42578125" style="1" customWidth="1"/>
    <col min="14599" max="14599" width="51.140625" style="1" customWidth="1"/>
    <col min="14600" max="14600" width="59" style="1" customWidth="1"/>
    <col min="14601" max="14601" width="60.85546875" style="1" customWidth="1"/>
    <col min="14602" max="14602" width="42.42578125" style="1" customWidth="1"/>
    <col min="14603" max="14603" width="15.42578125" style="1" customWidth="1"/>
    <col min="14604" max="14604" width="19" style="1" customWidth="1"/>
    <col min="14605" max="14821" width="9.140625" style="1"/>
    <col min="14822" max="14822" width="2.42578125" style="1" customWidth="1"/>
    <col min="14823" max="14823" width="40.28515625" style="1" customWidth="1"/>
    <col min="14824" max="14824" width="7.5703125" style="1" customWidth="1"/>
    <col min="14825" max="14825" width="4.28515625" style="1" customWidth="1"/>
    <col min="14826" max="14826" width="3" style="1" customWidth="1"/>
    <col min="14827" max="14827" width="5.140625" style="1" customWidth="1"/>
    <col min="14828" max="14828" width="1.140625" style="1" customWidth="1"/>
    <col min="14829" max="14829" width="3.42578125" style="1" customWidth="1"/>
    <col min="14830" max="14830" width="3" style="1" customWidth="1"/>
    <col min="14831" max="14831" width="4" style="1" customWidth="1"/>
    <col min="14832" max="14832" width="3.140625" style="1" customWidth="1"/>
    <col min="14833" max="14833" width="6.140625" style="1" customWidth="1"/>
    <col min="14834" max="14834" width="4.28515625" style="1" customWidth="1"/>
    <col min="14835" max="14835" width="1.7109375" style="1" customWidth="1"/>
    <col min="14836" max="14836" width="3.42578125" style="1" customWidth="1"/>
    <col min="14837" max="14837" width="2.7109375" style="1" customWidth="1"/>
    <col min="14838" max="14838" width="3.42578125" style="1" customWidth="1"/>
    <col min="14839" max="14839" width="3.140625" style="1" customWidth="1"/>
    <col min="14840" max="14840" width="5" style="1" customWidth="1"/>
    <col min="14841" max="14841" width="1.7109375" style="1" customWidth="1"/>
    <col min="14842" max="14842" width="4.85546875" style="1" customWidth="1"/>
    <col min="14843" max="14843" width="1.28515625" style="1" customWidth="1"/>
    <col min="14844" max="14844" width="5.28515625" style="1" customWidth="1"/>
    <col min="14845" max="14845" width="0.85546875" style="1" customWidth="1"/>
    <col min="14846" max="14846" width="3" style="1" customWidth="1"/>
    <col min="14847" max="14847" width="3.42578125" style="1" customWidth="1"/>
    <col min="14848" max="14848" width="10.85546875" style="1" customWidth="1"/>
    <col min="14849" max="14849" width="14" style="1" customWidth="1"/>
    <col min="14850" max="14850" width="17.140625" style="1" customWidth="1"/>
    <col min="14851" max="14851" width="15.5703125" style="1" customWidth="1"/>
    <col min="14852" max="14852" width="13.28515625" style="1" customWidth="1"/>
    <col min="14853" max="14853" width="12.28515625" style="1" customWidth="1"/>
    <col min="14854" max="14854" width="13.42578125" style="1" customWidth="1"/>
    <col min="14855" max="14855" width="51.140625" style="1" customWidth="1"/>
    <col min="14856" max="14856" width="59" style="1" customWidth="1"/>
    <col min="14857" max="14857" width="60.85546875" style="1" customWidth="1"/>
    <col min="14858" max="14858" width="42.42578125" style="1" customWidth="1"/>
    <col min="14859" max="14859" width="15.42578125" style="1" customWidth="1"/>
    <col min="14860" max="14860" width="19" style="1" customWidth="1"/>
    <col min="14861" max="15077" width="9.140625" style="1"/>
    <col min="15078" max="15078" width="2.42578125" style="1" customWidth="1"/>
    <col min="15079" max="15079" width="40.28515625" style="1" customWidth="1"/>
    <col min="15080" max="15080" width="7.5703125" style="1" customWidth="1"/>
    <col min="15081" max="15081" width="4.28515625" style="1" customWidth="1"/>
    <col min="15082" max="15082" width="3" style="1" customWidth="1"/>
    <col min="15083" max="15083" width="5.140625" style="1" customWidth="1"/>
    <col min="15084" max="15084" width="1.140625" style="1" customWidth="1"/>
    <col min="15085" max="15085" width="3.42578125" style="1" customWidth="1"/>
    <col min="15086" max="15086" width="3" style="1" customWidth="1"/>
    <col min="15087" max="15087" width="4" style="1" customWidth="1"/>
    <col min="15088" max="15088" width="3.140625" style="1" customWidth="1"/>
    <col min="15089" max="15089" width="6.140625" style="1" customWidth="1"/>
    <col min="15090" max="15090" width="4.28515625" style="1" customWidth="1"/>
    <col min="15091" max="15091" width="1.7109375" style="1" customWidth="1"/>
    <col min="15092" max="15092" width="3.42578125" style="1" customWidth="1"/>
    <col min="15093" max="15093" width="2.7109375" style="1" customWidth="1"/>
    <col min="15094" max="15094" width="3.42578125" style="1" customWidth="1"/>
    <col min="15095" max="15095" width="3.140625" style="1" customWidth="1"/>
    <col min="15096" max="15096" width="5" style="1" customWidth="1"/>
    <col min="15097" max="15097" width="1.7109375" style="1" customWidth="1"/>
    <col min="15098" max="15098" width="4.85546875" style="1" customWidth="1"/>
    <col min="15099" max="15099" width="1.28515625" style="1" customWidth="1"/>
    <col min="15100" max="15100" width="5.28515625" style="1" customWidth="1"/>
    <col min="15101" max="15101" width="0.85546875" style="1" customWidth="1"/>
    <col min="15102" max="15102" width="3" style="1" customWidth="1"/>
    <col min="15103" max="15103" width="3.42578125" style="1" customWidth="1"/>
    <col min="15104" max="15104" width="10.85546875" style="1" customWidth="1"/>
    <col min="15105" max="15105" width="14" style="1" customWidth="1"/>
    <col min="15106" max="15106" width="17.140625" style="1" customWidth="1"/>
    <col min="15107" max="15107" width="15.5703125" style="1" customWidth="1"/>
    <col min="15108" max="15108" width="13.28515625" style="1" customWidth="1"/>
    <col min="15109" max="15109" width="12.28515625" style="1" customWidth="1"/>
    <col min="15110" max="15110" width="13.42578125" style="1" customWidth="1"/>
    <col min="15111" max="15111" width="51.140625" style="1" customWidth="1"/>
    <col min="15112" max="15112" width="59" style="1" customWidth="1"/>
    <col min="15113" max="15113" width="60.85546875" style="1" customWidth="1"/>
    <col min="15114" max="15114" width="42.42578125" style="1" customWidth="1"/>
    <col min="15115" max="15115" width="15.42578125" style="1" customWidth="1"/>
    <col min="15116" max="15116" width="19" style="1" customWidth="1"/>
    <col min="15117" max="15333" width="9.140625" style="1"/>
    <col min="15334" max="15334" width="2.42578125" style="1" customWidth="1"/>
    <col min="15335" max="15335" width="40.28515625" style="1" customWidth="1"/>
    <col min="15336" max="15336" width="7.5703125" style="1" customWidth="1"/>
    <col min="15337" max="15337" width="4.28515625" style="1" customWidth="1"/>
    <col min="15338" max="15338" width="3" style="1" customWidth="1"/>
    <col min="15339" max="15339" width="5.140625" style="1" customWidth="1"/>
    <col min="15340" max="15340" width="1.140625" style="1" customWidth="1"/>
    <col min="15341" max="15341" width="3.42578125" style="1" customWidth="1"/>
    <col min="15342" max="15342" width="3" style="1" customWidth="1"/>
    <col min="15343" max="15343" width="4" style="1" customWidth="1"/>
    <col min="15344" max="15344" width="3.140625" style="1" customWidth="1"/>
    <col min="15345" max="15345" width="6.140625" style="1" customWidth="1"/>
    <col min="15346" max="15346" width="4.28515625" style="1" customWidth="1"/>
    <col min="15347" max="15347" width="1.7109375" style="1" customWidth="1"/>
    <col min="15348" max="15348" width="3.42578125" style="1" customWidth="1"/>
    <col min="15349" max="15349" width="2.7109375" style="1" customWidth="1"/>
    <col min="15350" max="15350" width="3.42578125" style="1" customWidth="1"/>
    <col min="15351" max="15351" width="3.140625" style="1" customWidth="1"/>
    <col min="15352" max="15352" width="5" style="1" customWidth="1"/>
    <col min="15353" max="15353" width="1.7109375" style="1" customWidth="1"/>
    <col min="15354" max="15354" width="4.85546875" style="1" customWidth="1"/>
    <col min="15355" max="15355" width="1.28515625" style="1" customWidth="1"/>
    <col min="15356" max="15356" width="5.28515625" style="1" customWidth="1"/>
    <col min="15357" max="15357" width="0.85546875" style="1" customWidth="1"/>
    <col min="15358" max="15358" width="3" style="1" customWidth="1"/>
    <col min="15359" max="15359" width="3.42578125" style="1" customWidth="1"/>
    <col min="15360" max="15360" width="10.85546875" style="1" customWidth="1"/>
    <col min="15361" max="15361" width="14" style="1" customWidth="1"/>
    <col min="15362" max="15362" width="17.140625" style="1" customWidth="1"/>
    <col min="15363" max="15363" width="15.5703125" style="1" customWidth="1"/>
    <col min="15364" max="15364" width="13.28515625" style="1" customWidth="1"/>
    <col min="15365" max="15365" width="12.28515625" style="1" customWidth="1"/>
    <col min="15366" max="15366" width="13.42578125" style="1" customWidth="1"/>
    <col min="15367" max="15367" width="51.140625" style="1" customWidth="1"/>
    <col min="15368" max="15368" width="59" style="1" customWidth="1"/>
    <col min="15369" max="15369" width="60.85546875" style="1" customWidth="1"/>
    <col min="15370" max="15370" width="42.42578125" style="1" customWidth="1"/>
    <col min="15371" max="15371" width="15.42578125" style="1" customWidth="1"/>
    <col min="15372" max="15372" width="19" style="1" customWidth="1"/>
    <col min="15373" max="15589" width="9.140625" style="1"/>
    <col min="15590" max="15590" width="2.42578125" style="1" customWidth="1"/>
    <col min="15591" max="15591" width="40.28515625" style="1" customWidth="1"/>
    <col min="15592" max="15592" width="7.5703125" style="1" customWidth="1"/>
    <col min="15593" max="15593" width="4.28515625" style="1" customWidth="1"/>
    <col min="15594" max="15594" width="3" style="1" customWidth="1"/>
    <col min="15595" max="15595" width="5.140625" style="1" customWidth="1"/>
    <col min="15596" max="15596" width="1.140625" style="1" customWidth="1"/>
    <col min="15597" max="15597" width="3.42578125" style="1" customWidth="1"/>
    <col min="15598" max="15598" width="3" style="1" customWidth="1"/>
    <col min="15599" max="15599" width="4" style="1" customWidth="1"/>
    <col min="15600" max="15600" width="3.140625" style="1" customWidth="1"/>
    <col min="15601" max="15601" width="6.140625" style="1" customWidth="1"/>
    <col min="15602" max="15602" width="4.28515625" style="1" customWidth="1"/>
    <col min="15603" max="15603" width="1.7109375" style="1" customWidth="1"/>
    <col min="15604" max="15604" width="3.42578125" style="1" customWidth="1"/>
    <col min="15605" max="15605" width="2.7109375" style="1" customWidth="1"/>
    <col min="15606" max="15606" width="3.42578125" style="1" customWidth="1"/>
    <col min="15607" max="15607" width="3.140625" style="1" customWidth="1"/>
    <col min="15608" max="15608" width="5" style="1" customWidth="1"/>
    <col min="15609" max="15609" width="1.7109375" style="1" customWidth="1"/>
    <col min="15610" max="15610" width="4.85546875" style="1" customWidth="1"/>
    <col min="15611" max="15611" width="1.28515625" style="1" customWidth="1"/>
    <col min="15612" max="15612" width="5.28515625" style="1" customWidth="1"/>
    <col min="15613" max="15613" width="0.85546875" style="1" customWidth="1"/>
    <col min="15614" max="15614" width="3" style="1" customWidth="1"/>
    <col min="15615" max="15615" width="3.42578125" style="1" customWidth="1"/>
    <col min="15616" max="15616" width="10.85546875" style="1" customWidth="1"/>
    <col min="15617" max="15617" width="14" style="1" customWidth="1"/>
    <col min="15618" max="15618" width="17.140625" style="1" customWidth="1"/>
    <col min="15619" max="15619" width="15.5703125" style="1" customWidth="1"/>
    <col min="15620" max="15620" width="13.28515625" style="1" customWidth="1"/>
    <col min="15621" max="15621" width="12.28515625" style="1" customWidth="1"/>
    <col min="15622" max="15622" width="13.42578125" style="1" customWidth="1"/>
    <col min="15623" max="15623" width="51.140625" style="1" customWidth="1"/>
    <col min="15624" max="15624" width="59" style="1" customWidth="1"/>
    <col min="15625" max="15625" width="60.85546875" style="1" customWidth="1"/>
    <col min="15626" max="15626" width="42.42578125" style="1" customWidth="1"/>
    <col min="15627" max="15627" width="15.42578125" style="1" customWidth="1"/>
    <col min="15628" max="15628" width="19" style="1" customWidth="1"/>
    <col min="15629" max="15845" width="9.140625" style="1"/>
    <col min="15846" max="15846" width="2.42578125" style="1" customWidth="1"/>
    <col min="15847" max="15847" width="40.28515625" style="1" customWidth="1"/>
    <col min="15848" max="15848" width="7.5703125" style="1" customWidth="1"/>
    <col min="15849" max="15849" width="4.28515625" style="1" customWidth="1"/>
    <col min="15850" max="15850" width="3" style="1" customWidth="1"/>
    <col min="15851" max="15851" width="5.140625" style="1" customWidth="1"/>
    <col min="15852" max="15852" width="1.140625" style="1" customWidth="1"/>
    <col min="15853" max="15853" width="3.42578125" style="1" customWidth="1"/>
    <col min="15854" max="15854" width="3" style="1" customWidth="1"/>
    <col min="15855" max="15855" width="4" style="1" customWidth="1"/>
    <col min="15856" max="15856" width="3.140625" style="1" customWidth="1"/>
    <col min="15857" max="15857" width="6.140625" style="1" customWidth="1"/>
    <col min="15858" max="15858" width="4.28515625" style="1" customWidth="1"/>
    <col min="15859" max="15859" width="1.7109375" style="1" customWidth="1"/>
    <col min="15860" max="15860" width="3.42578125" style="1" customWidth="1"/>
    <col min="15861" max="15861" width="2.7109375" style="1" customWidth="1"/>
    <col min="15862" max="15862" width="3.42578125" style="1" customWidth="1"/>
    <col min="15863" max="15863" width="3.140625" style="1" customWidth="1"/>
    <col min="15864" max="15864" width="5" style="1" customWidth="1"/>
    <col min="15865" max="15865" width="1.7109375" style="1" customWidth="1"/>
    <col min="15866" max="15866" width="4.85546875" style="1" customWidth="1"/>
    <col min="15867" max="15867" width="1.28515625" style="1" customWidth="1"/>
    <col min="15868" max="15868" width="5.28515625" style="1" customWidth="1"/>
    <col min="15869" max="15869" width="0.85546875" style="1" customWidth="1"/>
    <col min="15870" max="15870" width="3" style="1" customWidth="1"/>
    <col min="15871" max="15871" width="3.42578125" style="1" customWidth="1"/>
    <col min="15872" max="15872" width="10.85546875" style="1" customWidth="1"/>
    <col min="15873" max="15873" width="14" style="1" customWidth="1"/>
    <col min="15874" max="15874" width="17.140625" style="1" customWidth="1"/>
    <col min="15875" max="15875" width="15.5703125" style="1" customWidth="1"/>
    <col min="15876" max="15876" width="13.28515625" style="1" customWidth="1"/>
    <col min="15877" max="15877" width="12.28515625" style="1" customWidth="1"/>
    <col min="15878" max="15878" width="13.42578125" style="1" customWidth="1"/>
    <col min="15879" max="15879" width="51.140625" style="1" customWidth="1"/>
    <col min="15880" max="15880" width="59" style="1" customWidth="1"/>
    <col min="15881" max="15881" width="60.85546875" style="1" customWidth="1"/>
    <col min="15882" max="15882" width="42.42578125" style="1" customWidth="1"/>
    <col min="15883" max="15883" width="15.42578125" style="1" customWidth="1"/>
    <col min="15884" max="15884" width="19" style="1" customWidth="1"/>
    <col min="15885" max="16101" width="9.140625" style="1"/>
    <col min="16102" max="16102" width="2.42578125" style="1" customWidth="1"/>
    <col min="16103" max="16103" width="40.28515625" style="1" customWidth="1"/>
    <col min="16104" max="16104" width="7.5703125" style="1" customWidth="1"/>
    <col min="16105" max="16105" width="4.28515625" style="1" customWidth="1"/>
    <col min="16106" max="16106" width="3" style="1" customWidth="1"/>
    <col min="16107" max="16107" width="5.140625" style="1" customWidth="1"/>
    <col min="16108" max="16108" width="1.140625" style="1" customWidth="1"/>
    <col min="16109" max="16109" width="3.42578125" style="1" customWidth="1"/>
    <col min="16110" max="16110" width="3" style="1" customWidth="1"/>
    <col min="16111" max="16111" width="4" style="1" customWidth="1"/>
    <col min="16112" max="16112" width="3.140625" style="1" customWidth="1"/>
    <col min="16113" max="16113" width="6.140625" style="1" customWidth="1"/>
    <col min="16114" max="16114" width="4.28515625" style="1" customWidth="1"/>
    <col min="16115" max="16115" width="1.7109375" style="1" customWidth="1"/>
    <col min="16116" max="16116" width="3.42578125" style="1" customWidth="1"/>
    <col min="16117" max="16117" width="2.7109375" style="1" customWidth="1"/>
    <col min="16118" max="16118" width="3.42578125" style="1" customWidth="1"/>
    <col min="16119" max="16119" width="3.140625" style="1" customWidth="1"/>
    <col min="16120" max="16120" width="5" style="1" customWidth="1"/>
    <col min="16121" max="16121" width="1.7109375" style="1" customWidth="1"/>
    <col min="16122" max="16122" width="4.85546875" style="1" customWidth="1"/>
    <col min="16123" max="16123" width="1.28515625" style="1" customWidth="1"/>
    <col min="16124" max="16124" width="5.28515625" style="1" customWidth="1"/>
    <col min="16125" max="16125" width="0.85546875" style="1" customWidth="1"/>
    <col min="16126" max="16126" width="3" style="1" customWidth="1"/>
    <col min="16127" max="16127" width="3.42578125" style="1" customWidth="1"/>
    <col min="16128" max="16128" width="10.85546875" style="1" customWidth="1"/>
    <col min="16129" max="16129" width="14" style="1" customWidth="1"/>
    <col min="16130" max="16130" width="17.140625" style="1" customWidth="1"/>
    <col min="16131" max="16131" width="15.5703125" style="1" customWidth="1"/>
    <col min="16132" max="16132" width="13.28515625" style="1" customWidth="1"/>
    <col min="16133" max="16133" width="12.28515625" style="1" customWidth="1"/>
    <col min="16134" max="16134" width="13.42578125" style="1" customWidth="1"/>
    <col min="16135" max="16135" width="51.140625" style="1" customWidth="1"/>
    <col min="16136" max="16136" width="59" style="1" customWidth="1"/>
    <col min="16137" max="16137" width="60.85546875" style="1" customWidth="1"/>
    <col min="16138" max="16138" width="42.42578125" style="1" customWidth="1"/>
    <col min="16139" max="16139" width="15.42578125" style="1" customWidth="1"/>
    <col min="16140" max="16140" width="19" style="1" customWidth="1"/>
    <col min="16141" max="16384" width="9.140625" style="1"/>
  </cols>
  <sheetData>
    <row r="1" spans="1:28" ht="101.45" customHeight="1">
      <c r="B1" s="140" t="s">
        <v>0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28" ht="20.25" customHeight="1">
      <c r="B2" s="41"/>
      <c r="C2" s="41"/>
      <c r="D2" s="41"/>
      <c r="E2" s="41"/>
      <c r="F2" s="41"/>
      <c r="G2" s="40"/>
      <c r="H2" s="40"/>
      <c r="I2" s="40"/>
      <c r="J2" s="40"/>
      <c r="K2" s="40"/>
      <c r="L2" s="40"/>
      <c r="M2" s="40"/>
      <c r="N2" s="40"/>
      <c r="O2" s="40"/>
      <c r="P2" s="42"/>
      <c r="Q2" s="40"/>
      <c r="R2" s="58"/>
      <c r="S2" s="58"/>
      <c r="T2" s="27"/>
      <c r="U2" s="27"/>
      <c r="V2" s="27"/>
      <c r="W2" s="27"/>
      <c r="X2" s="27"/>
      <c r="Y2" s="27"/>
      <c r="Z2" s="27"/>
      <c r="AA2" s="27"/>
      <c r="AB2" s="27"/>
    </row>
    <row r="3" spans="1:28" ht="77.099999999999994" customHeight="1">
      <c r="B3" s="141" t="s">
        <v>1</v>
      </c>
      <c r="C3" s="141"/>
      <c r="D3" s="142" t="s">
        <v>2</v>
      </c>
      <c r="E3" s="142"/>
      <c r="F3" s="142"/>
      <c r="G3" s="142"/>
      <c r="H3" s="142"/>
      <c r="I3" s="142"/>
      <c r="J3" s="142"/>
      <c r="K3" s="142"/>
      <c r="L3" s="142"/>
      <c r="M3" s="142"/>
      <c r="N3" s="141" t="s">
        <v>3</v>
      </c>
      <c r="O3" s="141"/>
      <c r="P3" s="43"/>
      <c r="Q3" s="39" t="s">
        <v>4</v>
      </c>
      <c r="R3" s="58"/>
      <c r="S3" s="58"/>
      <c r="T3" s="27"/>
      <c r="U3" s="27"/>
      <c r="V3" s="27"/>
      <c r="W3" s="27"/>
      <c r="X3" s="27"/>
      <c r="Y3" s="27"/>
      <c r="Z3" s="27"/>
      <c r="AA3" s="27"/>
      <c r="AB3" s="27"/>
    </row>
    <row r="4" spans="1:28" ht="11.1" customHeight="1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44"/>
      <c r="Q4" s="38"/>
    </row>
    <row r="5" spans="1:28" s="37" customFormat="1" ht="47.25" customHeight="1">
      <c r="B5" s="33" t="s">
        <v>5</v>
      </c>
      <c r="C5" s="33"/>
      <c r="D5" s="35" t="s">
        <v>6</v>
      </c>
      <c r="E5" s="35" t="s">
        <v>7</v>
      </c>
      <c r="F5" s="35" t="s">
        <v>8</v>
      </c>
      <c r="G5" s="35" t="s">
        <v>9</v>
      </c>
      <c r="H5" s="35" t="s">
        <v>10</v>
      </c>
      <c r="I5" s="35" t="s">
        <v>11</v>
      </c>
      <c r="J5" s="35" t="s">
        <v>12</v>
      </c>
      <c r="K5" s="35" t="s">
        <v>13</v>
      </c>
      <c r="L5" s="35" t="s">
        <v>14</v>
      </c>
      <c r="M5" s="35" t="s">
        <v>15</v>
      </c>
      <c r="N5" s="35" t="s">
        <v>16</v>
      </c>
      <c r="O5" s="35" t="s">
        <v>17</v>
      </c>
      <c r="P5" s="45"/>
      <c r="Q5" s="143" t="s">
        <v>18</v>
      </c>
      <c r="R5" s="54"/>
      <c r="S5" s="54"/>
    </row>
    <row r="6" spans="1:28" s="37" customFormat="1" ht="47.25" customHeight="1">
      <c r="B6" s="33"/>
      <c r="C6" s="33"/>
      <c r="D6" s="35" t="s">
        <v>19</v>
      </c>
      <c r="E6" s="35" t="s">
        <v>20</v>
      </c>
      <c r="F6" s="35" t="s">
        <v>21</v>
      </c>
      <c r="G6" s="35" t="s">
        <v>22</v>
      </c>
      <c r="H6" s="35" t="s">
        <v>23</v>
      </c>
      <c r="I6" s="35" t="s">
        <v>24</v>
      </c>
      <c r="J6" s="35" t="s">
        <v>20</v>
      </c>
      <c r="K6" s="35" t="s">
        <v>21</v>
      </c>
      <c r="L6" s="35" t="s">
        <v>22</v>
      </c>
      <c r="M6" s="35" t="s">
        <v>23</v>
      </c>
      <c r="N6" s="35" t="s">
        <v>24</v>
      </c>
      <c r="O6" s="35" t="s">
        <v>20</v>
      </c>
      <c r="P6" s="45"/>
      <c r="Q6" s="143"/>
      <c r="R6" s="54"/>
      <c r="S6" s="54"/>
    </row>
    <row r="7" spans="1:28" s="37" customFormat="1" ht="64.5" customHeight="1">
      <c r="B7" s="33"/>
      <c r="C7" s="33"/>
      <c r="D7" s="35" t="s">
        <v>25</v>
      </c>
      <c r="E7" s="35" t="s">
        <v>26</v>
      </c>
      <c r="F7" s="35" t="s">
        <v>27</v>
      </c>
      <c r="G7" s="35" t="s">
        <v>28</v>
      </c>
      <c r="H7" s="35" t="s">
        <v>29</v>
      </c>
      <c r="I7" s="35" t="s">
        <v>30</v>
      </c>
      <c r="J7" s="35" t="s">
        <v>31</v>
      </c>
      <c r="K7" s="35" t="s">
        <v>32</v>
      </c>
      <c r="L7" s="35" t="s">
        <v>33</v>
      </c>
      <c r="M7" s="35" t="s">
        <v>34</v>
      </c>
      <c r="N7" s="35" t="s">
        <v>35</v>
      </c>
      <c r="O7" s="35" t="s">
        <v>36</v>
      </c>
      <c r="P7" s="45"/>
      <c r="Q7" s="143"/>
      <c r="R7" s="54"/>
      <c r="S7" s="54"/>
    </row>
    <row r="8" spans="1:28" ht="40.5" customHeight="1">
      <c r="B8" s="28" t="s">
        <v>37</v>
      </c>
      <c r="C8" s="36" t="s">
        <v>38</v>
      </c>
      <c r="D8" s="144" t="s">
        <v>39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45"/>
      <c r="Q8" s="143"/>
      <c r="R8" s="58"/>
      <c r="S8" s="58"/>
      <c r="T8" s="27"/>
      <c r="U8" s="27"/>
      <c r="V8" s="27"/>
      <c r="W8" s="27"/>
      <c r="X8" s="27"/>
      <c r="Y8" s="27"/>
      <c r="Z8" s="27"/>
      <c r="AA8" s="27"/>
      <c r="AB8" s="27"/>
    </row>
    <row r="9" spans="1:28" ht="30" customHeight="1">
      <c r="A9" s="137" t="s">
        <v>40</v>
      </c>
      <c r="B9" s="136" t="s">
        <v>41</v>
      </c>
      <c r="C9" s="138" t="s">
        <v>42</v>
      </c>
      <c r="D9" s="25"/>
      <c r="E9" s="25"/>
      <c r="F9" s="25"/>
      <c r="G9" s="25"/>
      <c r="H9" s="25"/>
      <c r="I9" s="25"/>
      <c r="J9" s="30">
        <v>1</v>
      </c>
      <c r="K9" s="25"/>
      <c r="L9" s="25"/>
      <c r="M9" s="25"/>
      <c r="N9" s="25"/>
      <c r="O9" s="25"/>
      <c r="P9" s="46">
        <f t="shared" ref="P9:P20" si="0">SUM(D9:O9)</f>
        <v>1</v>
      </c>
      <c r="Q9" s="135" t="s">
        <v>43</v>
      </c>
      <c r="R9" s="58"/>
      <c r="S9" s="58" t="s">
        <v>44</v>
      </c>
      <c r="T9" s="27"/>
      <c r="U9" s="27"/>
      <c r="V9" s="27"/>
      <c r="W9" s="27"/>
      <c r="X9" s="27"/>
      <c r="Y9" s="27"/>
      <c r="Z9" s="27"/>
      <c r="AA9" s="27"/>
      <c r="AB9" s="27"/>
    </row>
    <row r="10" spans="1:28" ht="30" customHeight="1">
      <c r="A10" s="137"/>
      <c r="B10" s="136"/>
      <c r="C10" s="138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47">
        <f t="shared" si="0"/>
        <v>0</v>
      </c>
      <c r="Q10" s="135"/>
      <c r="R10" s="58"/>
      <c r="S10" s="58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44.25" customHeight="1">
      <c r="A11" s="137" t="s">
        <v>45</v>
      </c>
      <c r="B11" s="134" t="s">
        <v>46</v>
      </c>
      <c r="C11" s="138"/>
      <c r="D11" s="25"/>
      <c r="E11" s="25"/>
      <c r="F11" s="25"/>
      <c r="G11" s="25"/>
      <c r="H11" s="25"/>
      <c r="I11" s="34">
        <v>1</v>
      </c>
      <c r="J11" s="25"/>
      <c r="K11" s="25"/>
      <c r="L11" s="25"/>
      <c r="M11" s="30">
        <v>1</v>
      </c>
      <c r="N11" s="25"/>
      <c r="O11" s="25"/>
      <c r="P11" s="46">
        <f t="shared" si="0"/>
        <v>2</v>
      </c>
      <c r="Q11" s="135">
        <v>162</v>
      </c>
      <c r="R11" s="126" t="s">
        <v>47</v>
      </c>
      <c r="S11" s="55" t="s">
        <v>44</v>
      </c>
    </row>
    <row r="12" spans="1:28" ht="30" customHeight="1">
      <c r="A12" s="137"/>
      <c r="B12" s="134"/>
      <c r="C12" s="138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47">
        <f t="shared" si="0"/>
        <v>0</v>
      </c>
      <c r="Q12" s="135"/>
      <c r="R12" s="126"/>
    </row>
    <row r="13" spans="1:28" ht="30" customHeight="1">
      <c r="A13" s="137" t="s">
        <v>48</v>
      </c>
      <c r="B13" s="134" t="s">
        <v>49</v>
      </c>
      <c r="C13" s="138"/>
      <c r="D13" s="25"/>
      <c r="E13" s="25"/>
      <c r="F13" s="25"/>
      <c r="G13" s="25"/>
      <c r="H13" s="34">
        <v>1</v>
      </c>
      <c r="I13" s="25"/>
      <c r="J13" s="25"/>
      <c r="K13" s="30">
        <v>1</v>
      </c>
      <c r="L13" s="25"/>
      <c r="M13" s="25"/>
      <c r="N13" s="25"/>
      <c r="O13" s="25"/>
      <c r="P13" s="46">
        <f t="shared" si="0"/>
        <v>2</v>
      </c>
      <c r="Q13" s="135">
        <v>80</v>
      </c>
      <c r="R13" s="126" t="s">
        <v>50</v>
      </c>
      <c r="S13" s="55" t="s">
        <v>44</v>
      </c>
    </row>
    <row r="14" spans="1:28" ht="30" customHeight="1">
      <c r="A14" s="137"/>
      <c r="B14" s="134"/>
      <c r="C14" s="138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47">
        <f t="shared" si="0"/>
        <v>0</v>
      </c>
      <c r="Q14" s="135"/>
      <c r="R14" s="126"/>
    </row>
    <row r="15" spans="1:28" ht="30" customHeight="1">
      <c r="A15" s="137" t="s">
        <v>51</v>
      </c>
      <c r="B15" s="136" t="s">
        <v>52</v>
      </c>
      <c r="C15" s="138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34">
        <v>1</v>
      </c>
      <c r="O15" s="25"/>
      <c r="P15" s="46">
        <f t="shared" si="0"/>
        <v>1</v>
      </c>
      <c r="Q15" s="135">
        <v>162</v>
      </c>
      <c r="R15" s="58"/>
      <c r="S15" s="58" t="s">
        <v>44</v>
      </c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30" customHeight="1">
      <c r="A16" s="137"/>
      <c r="B16" s="136"/>
      <c r="C16" s="138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47">
        <f t="shared" si="0"/>
        <v>0</v>
      </c>
      <c r="Q16" s="135"/>
      <c r="R16" s="58"/>
      <c r="S16" s="58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30" customHeight="1">
      <c r="A17" s="137" t="s">
        <v>53</v>
      </c>
      <c r="B17" s="136" t="s">
        <v>54</v>
      </c>
      <c r="C17" s="138"/>
      <c r="D17" s="25"/>
      <c r="E17" s="25"/>
      <c r="F17" s="25"/>
      <c r="G17" s="25"/>
      <c r="H17" s="30">
        <v>1</v>
      </c>
      <c r="I17" s="25"/>
      <c r="J17" s="25"/>
      <c r="K17" s="30">
        <v>1</v>
      </c>
      <c r="L17" s="25"/>
      <c r="M17" s="25"/>
      <c r="N17" s="25"/>
      <c r="O17" s="25"/>
      <c r="P17" s="46">
        <f t="shared" si="0"/>
        <v>2</v>
      </c>
      <c r="Q17" s="135" t="s">
        <v>43</v>
      </c>
      <c r="R17" s="130" t="s">
        <v>55</v>
      </c>
      <c r="S17" s="58" t="s">
        <v>56</v>
      </c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28.5" customHeight="1">
      <c r="A18" s="137"/>
      <c r="B18" s="136"/>
      <c r="C18" s="138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47">
        <f t="shared" si="0"/>
        <v>0</v>
      </c>
      <c r="Q18" s="135"/>
      <c r="R18" s="130"/>
      <c r="S18" s="58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39" customHeight="1">
      <c r="A19" s="139" t="s">
        <v>57</v>
      </c>
      <c r="B19" s="134" t="s">
        <v>58</v>
      </c>
      <c r="C19" s="138"/>
      <c r="D19" s="25"/>
      <c r="E19" s="25"/>
      <c r="F19" s="30">
        <v>1</v>
      </c>
      <c r="G19" s="30">
        <v>1</v>
      </c>
      <c r="H19" s="30">
        <v>1</v>
      </c>
      <c r="I19" s="30">
        <v>1</v>
      </c>
      <c r="J19" s="30">
        <v>1</v>
      </c>
      <c r="K19" s="30">
        <v>1</v>
      </c>
      <c r="L19" s="30">
        <v>1</v>
      </c>
      <c r="M19" s="30">
        <v>1</v>
      </c>
      <c r="N19" s="30">
        <v>1</v>
      </c>
      <c r="O19" s="30">
        <v>1</v>
      </c>
      <c r="P19" s="46">
        <f t="shared" si="0"/>
        <v>10</v>
      </c>
      <c r="Q19" s="135" t="s">
        <v>43</v>
      </c>
    </row>
    <row r="20" spans="1:28" ht="38.25" customHeight="1">
      <c r="A20" s="139"/>
      <c r="B20" s="134"/>
      <c r="C20" s="138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47">
        <f t="shared" si="0"/>
        <v>0</v>
      </c>
      <c r="Q20" s="135"/>
    </row>
    <row r="21" spans="1:28" ht="67.5" customHeight="1">
      <c r="A21" s="139" t="s">
        <v>59</v>
      </c>
      <c r="B21" s="134" t="s">
        <v>60</v>
      </c>
      <c r="C21" s="138"/>
      <c r="D21" s="25"/>
      <c r="E21" s="25"/>
      <c r="F21" s="25"/>
      <c r="G21" s="25"/>
      <c r="H21" s="30">
        <v>1</v>
      </c>
      <c r="I21" s="25"/>
      <c r="J21" s="25"/>
      <c r="K21" s="25"/>
      <c r="L21" s="25"/>
      <c r="M21" s="25"/>
      <c r="N21" s="25"/>
      <c r="O21" s="25"/>
      <c r="P21" s="46">
        <f>SUM(D20:O20)</f>
        <v>0</v>
      </c>
      <c r="Q21" s="135" t="s">
        <v>61</v>
      </c>
      <c r="R21" s="57" t="s">
        <v>62</v>
      </c>
      <c r="S21" s="58" t="s">
        <v>63</v>
      </c>
    </row>
    <row r="22" spans="1:28" ht="30" customHeight="1">
      <c r="A22" s="139"/>
      <c r="B22" s="134"/>
      <c r="C22" s="13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47">
        <f>SUM(D22:O22)</f>
        <v>0</v>
      </c>
      <c r="Q22" s="135"/>
    </row>
    <row r="23" spans="1:28" s="16" customFormat="1" ht="30" customHeight="1">
      <c r="A23" s="139"/>
      <c r="B23" s="29" t="s">
        <v>64</v>
      </c>
      <c r="C23" s="29"/>
      <c r="D23" s="21">
        <f>+D9+D11+D13+D15+D17+D19+D21</f>
        <v>0</v>
      </c>
      <c r="E23" s="21">
        <f>+E9+E11+E13+E15+E17+E19+E21</f>
        <v>0</v>
      </c>
      <c r="F23" s="21">
        <f t="shared" ref="F23:O23" si="1">+F9+F11+F13+F15+F17+F19+F21</f>
        <v>1</v>
      </c>
      <c r="G23" s="21">
        <f t="shared" si="1"/>
        <v>1</v>
      </c>
      <c r="H23" s="21">
        <f t="shared" si="1"/>
        <v>4</v>
      </c>
      <c r="I23" s="21">
        <f t="shared" si="1"/>
        <v>2</v>
      </c>
      <c r="J23" s="21">
        <f t="shared" si="1"/>
        <v>2</v>
      </c>
      <c r="K23" s="21">
        <f t="shared" si="1"/>
        <v>3</v>
      </c>
      <c r="L23" s="21">
        <f t="shared" si="1"/>
        <v>1</v>
      </c>
      <c r="M23" s="21">
        <f t="shared" si="1"/>
        <v>2</v>
      </c>
      <c r="N23" s="21">
        <f t="shared" si="1"/>
        <v>2</v>
      </c>
      <c r="O23" s="21">
        <f t="shared" si="1"/>
        <v>1</v>
      </c>
      <c r="P23" s="48">
        <f>SUM(D23:O23)</f>
        <v>19</v>
      </c>
      <c r="Q23" s="146"/>
      <c r="R23" s="59"/>
      <c r="S23" s="59"/>
      <c r="T23" s="17"/>
      <c r="U23" s="17"/>
      <c r="V23" s="17"/>
      <c r="W23" s="17"/>
      <c r="X23" s="17"/>
      <c r="Y23" s="17"/>
      <c r="Z23" s="17"/>
      <c r="AA23" s="17"/>
      <c r="AB23" s="17"/>
    </row>
    <row r="24" spans="1:28" s="16" customFormat="1" ht="30" customHeight="1">
      <c r="A24" s="139"/>
      <c r="B24" s="147" t="s">
        <v>65</v>
      </c>
      <c r="C24" s="147"/>
      <c r="D24" s="21">
        <f>+D10+D12+D14+D16+D18+D20+D22</f>
        <v>0</v>
      </c>
      <c r="E24" s="21">
        <f>+E10+E12+E14+E16+E18+E20+E22</f>
        <v>0</v>
      </c>
      <c r="F24" s="21">
        <f t="shared" ref="F24:O24" si="2">+F10+F12+F14+F16+F18+F20+F22</f>
        <v>0</v>
      </c>
      <c r="G24" s="21">
        <f t="shared" si="2"/>
        <v>0</v>
      </c>
      <c r="H24" s="21">
        <f t="shared" si="2"/>
        <v>0</v>
      </c>
      <c r="I24" s="21">
        <f t="shared" si="2"/>
        <v>0</v>
      </c>
      <c r="J24" s="21">
        <f t="shared" si="2"/>
        <v>0</v>
      </c>
      <c r="K24" s="21">
        <f t="shared" si="2"/>
        <v>0</v>
      </c>
      <c r="L24" s="21">
        <f t="shared" si="2"/>
        <v>0</v>
      </c>
      <c r="M24" s="21">
        <f t="shared" si="2"/>
        <v>0</v>
      </c>
      <c r="N24" s="21">
        <f t="shared" si="2"/>
        <v>0</v>
      </c>
      <c r="O24" s="21">
        <f t="shared" si="2"/>
        <v>0</v>
      </c>
      <c r="P24" s="48">
        <f>SUM(P22:P23)</f>
        <v>19</v>
      </c>
      <c r="Q24" s="146"/>
      <c r="R24" s="59"/>
      <c r="S24" s="59"/>
      <c r="T24" s="17"/>
      <c r="U24" s="17"/>
      <c r="V24" s="17"/>
      <c r="W24" s="17"/>
      <c r="X24" s="17"/>
      <c r="Y24" s="17"/>
      <c r="Z24" s="17"/>
      <c r="AA24" s="17"/>
      <c r="AB24" s="17"/>
    </row>
    <row r="25" spans="1:28" ht="30" customHeight="1">
      <c r="A25" s="139" t="s">
        <v>66</v>
      </c>
      <c r="B25" s="134" t="s">
        <v>67</v>
      </c>
      <c r="C25" s="138" t="s">
        <v>68</v>
      </c>
      <c r="D25" s="25"/>
      <c r="E25" s="25"/>
      <c r="F25" s="25"/>
      <c r="G25" s="25"/>
      <c r="H25" s="25"/>
      <c r="I25" s="25"/>
      <c r="J25" s="25"/>
      <c r="K25" s="25"/>
      <c r="L25" s="30">
        <v>1</v>
      </c>
      <c r="M25" s="25"/>
      <c r="N25" s="25"/>
      <c r="O25" s="25"/>
      <c r="P25" s="46">
        <f t="shared" ref="P25:P56" si="3">SUM(D25:O25)</f>
        <v>1</v>
      </c>
      <c r="Q25" s="145">
        <v>33</v>
      </c>
      <c r="R25" s="126" t="s">
        <v>69</v>
      </c>
      <c r="S25" s="131" t="s">
        <v>70</v>
      </c>
    </row>
    <row r="26" spans="1:28" ht="30" customHeight="1">
      <c r="A26" s="139"/>
      <c r="B26" s="134"/>
      <c r="C26" s="138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47">
        <f t="shared" si="3"/>
        <v>0</v>
      </c>
      <c r="Q26" s="145"/>
      <c r="R26" s="127"/>
      <c r="S26" s="131"/>
    </row>
    <row r="27" spans="1:28" ht="30" customHeight="1">
      <c r="A27" s="139" t="s">
        <v>71</v>
      </c>
      <c r="B27" s="134" t="s">
        <v>72</v>
      </c>
      <c r="C27" s="138"/>
      <c r="D27" s="25"/>
      <c r="E27" s="25"/>
      <c r="F27" s="25"/>
      <c r="G27" s="25"/>
      <c r="H27" s="25"/>
      <c r="I27" s="25"/>
      <c r="J27" s="25"/>
      <c r="K27" s="25"/>
      <c r="L27" s="30">
        <v>1</v>
      </c>
      <c r="M27" s="25"/>
      <c r="N27" s="25"/>
      <c r="O27" s="25"/>
      <c r="P27" s="46">
        <f t="shared" si="3"/>
        <v>1</v>
      </c>
      <c r="Q27" s="145">
        <v>29</v>
      </c>
      <c r="R27" s="126" t="s">
        <v>73</v>
      </c>
      <c r="S27" s="131" t="s">
        <v>70</v>
      </c>
    </row>
    <row r="28" spans="1:28" ht="30" customHeight="1">
      <c r="A28" s="139"/>
      <c r="B28" s="134"/>
      <c r="C28" s="138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47">
        <f t="shared" si="3"/>
        <v>0</v>
      </c>
      <c r="Q28" s="145"/>
      <c r="R28" s="127"/>
      <c r="S28" s="131"/>
    </row>
    <row r="29" spans="1:28" ht="30" customHeight="1">
      <c r="A29" s="139" t="s">
        <v>74</v>
      </c>
      <c r="B29" s="134" t="s">
        <v>75</v>
      </c>
      <c r="C29" s="138"/>
      <c r="D29" s="25"/>
      <c r="E29" s="25"/>
      <c r="F29" s="25"/>
      <c r="G29" s="25"/>
      <c r="H29" s="25"/>
      <c r="I29" s="30">
        <v>1</v>
      </c>
      <c r="J29" s="25"/>
      <c r="K29" s="25"/>
      <c r="L29" s="25"/>
      <c r="M29" s="25"/>
      <c r="N29" s="30">
        <v>1</v>
      </c>
      <c r="O29" s="25"/>
      <c r="P29" s="46">
        <f t="shared" si="3"/>
        <v>2</v>
      </c>
      <c r="Q29" s="135">
        <v>30</v>
      </c>
      <c r="R29" s="126" t="s">
        <v>76</v>
      </c>
      <c r="S29" s="132" t="s">
        <v>44</v>
      </c>
    </row>
    <row r="30" spans="1:28" ht="30" customHeight="1">
      <c r="A30" s="139"/>
      <c r="B30" s="134"/>
      <c r="C30" s="138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47">
        <f t="shared" si="3"/>
        <v>0</v>
      </c>
      <c r="Q30" s="135"/>
      <c r="R30" s="127"/>
      <c r="S30" s="132"/>
    </row>
    <row r="31" spans="1:28" ht="30" customHeight="1">
      <c r="A31" s="139" t="s">
        <v>77</v>
      </c>
      <c r="B31" s="136" t="s">
        <v>78</v>
      </c>
      <c r="C31" s="138"/>
      <c r="D31" s="25"/>
      <c r="E31" s="25"/>
      <c r="F31" s="25"/>
      <c r="G31" s="25"/>
      <c r="H31" s="25"/>
      <c r="I31" s="30">
        <v>1</v>
      </c>
      <c r="J31" s="25"/>
      <c r="K31" s="25"/>
      <c r="L31" s="25"/>
      <c r="M31" s="25"/>
      <c r="N31" s="30">
        <v>1</v>
      </c>
      <c r="O31" s="25"/>
      <c r="P31" s="46">
        <f t="shared" si="3"/>
        <v>2</v>
      </c>
      <c r="Q31" s="135">
        <v>30</v>
      </c>
      <c r="S31" s="132" t="s">
        <v>44</v>
      </c>
    </row>
    <row r="32" spans="1:28" ht="30" customHeight="1">
      <c r="A32" s="139"/>
      <c r="B32" s="136"/>
      <c r="C32" s="138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47">
        <f t="shared" si="3"/>
        <v>0</v>
      </c>
      <c r="Q32" s="135"/>
      <c r="S32" s="132"/>
    </row>
    <row r="33" spans="1:28" ht="30" customHeight="1">
      <c r="A33" s="139"/>
      <c r="B33" s="134" t="s">
        <v>79</v>
      </c>
      <c r="C33" s="138"/>
      <c r="D33" s="25"/>
      <c r="E33" s="25"/>
      <c r="F33" s="25"/>
      <c r="G33" s="25"/>
      <c r="H33" s="25"/>
      <c r="I33" s="25"/>
      <c r="J33" s="25"/>
      <c r="K33" s="30">
        <v>1</v>
      </c>
      <c r="L33" s="25"/>
      <c r="M33" s="25"/>
      <c r="N33" s="25"/>
      <c r="O33" s="25"/>
      <c r="P33" s="46">
        <f t="shared" si="3"/>
        <v>1</v>
      </c>
      <c r="Q33" s="135" t="s">
        <v>43</v>
      </c>
      <c r="S33" s="133" t="s">
        <v>80</v>
      </c>
    </row>
    <row r="34" spans="1:28" ht="30" customHeight="1">
      <c r="A34" s="139"/>
      <c r="B34" s="134"/>
      <c r="C34" s="138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47">
        <f t="shared" si="3"/>
        <v>0</v>
      </c>
      <c r="Q34" s="135"/>
      <c r="S34" s="133"/>
    </row>
    <row r="35" spans="1:28" ht="30" customHeight="1">
      <c r="A35" s="139"/>
      <c r="B35" s="134" t="s">
        <v>81</v>
      </c>
      <c r="C35" s="138"/>
      <c r="D35" s="25"/>
      <c r="E35" s="25"/>
      <c r="F35" s="34">
        <v>1</v>
      </c>
      <c r="G35" s="25"/>
      <c r="H35" s="34">
        <v>1</v>
      </c>
      <c r="I35" s="25"/>
      <c r="J35" s="25"/>
      <c r="K35" s="25"/>
      <c r="L35" s="25"/>
      <c r="M35" s="30">
        <v>1</v>
      </c>
      <c r="N35" s="25"/>
      <c r="O35" s="25"/>
      <c r="P35" s="46">
        <f t="shared" si="3"/>
        <v>3</v>
      </c>
      <c r="Q35" s="135" t="s">
        <v>82</v>
      </c>
      <c r="R35" s="126" t="s">
        <v>83</v>
      </c>
      <c r="S35" s="132" t="s">
        <v>44</v>
      </c>
    </row>
    <row r="36" spans="1:28" ht="30" customHeight="1">
      <c r="A36" s="139"/>
      <c r="B36" s="134"/>
      <c r="C36" s="138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47">
        <f t="shared" si="3"/>
        <v>0</v>
      </c>
      <c r="Q36" s="135"/>
      <c r="R36" s="126"/>
      <c r="S36" s="132"/>
    </row>
    <row r="37" spans="1:28" ht="30" customHeight="1">
      <c r="A37" s="137" t="s">
        <v>84</v>
      </c>
      <c r="B37" s="136" t="s">
        <v>85</v>
      </c>
      <c r="C37" s="138"/>
      <c r="D37" s="25"/>
      <c r="E37" s="25"/>
      <c r="F37" s="25"/>
      <c r="G37" s="25"/>
      <c r="H37" s="25"/>
      <c r="I37" s="25"/>
      <c r="J37" s="25"/>
      <c r="K37" s="30">
        <v>1</v>
      </c>
      <c r="L37" s="25"/>
      <c r="M37" s="25"/>
      <c r="N37" s="25"/>
      <c r="O37" s="25"/>
      <c r="P37" s="46">
        <f t="shared" si="3"/>
        <v>1</v>
      </c>
      <c r="Q37" s="135" t="s">
        <v>43</v>
      </c>
      <c r="R37" s="126" t="s">
        <v>86</v>
      </c>
      <c r="S37" s="131" t="s">
        <v>87</v>
      </c>
      <c r="T37" s="27"/>
      <c r="U37" s="27"/>
      <c r="V37" s="27"/>
      <c r="W37" s="27"/>
      <c r="X37" s="27"/>
      <c r="Y37" s="27"/>
      <c r="Z37" s="27"/>
      <c r="AA37" s="27"/>
      <c r="AB37" s="27"/>
    </row>
    <row r="38" spans="1:28" ht="30" customHeight="1">
      <c r="A38" s="137"/>
      <c r="B38" s="136"/>
      <c r="C38" s="138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47">
        <f t="shared" si="3"/>
        <v>0</v>
      </c>
      <c r="Q38" s="135"/>
      <c r="R38" s="126"/>
      <c r="S38" s="131"/>
      <c r="T38" s="27"/>
      <c r="U38" s="27"/>
      <c r="V38" s="27"/>
      <c r="W38" s="27"/>
      <c r="X38" s="27"/>
      <c r="Y38" s="27"/>
      <c r="Z38" s="27"/>
      <c r="AA38" s="27"/>
      <c r="AB38" s="27"/>
    </row>
    <row r="39" spans="1:28" ht="30" customHeight="1">
      <c r="A39" s="139"/>
      <c r="B39" s="134" t="s">
        <v>88</v>
      </c>
      <c r="C39" s="138"/>
      <c r="D39" s="25"/>
      <c r="E39" s="25"/>
      <c r="F39" s="25"/>
      <c r="G39" s="25"/>
      <c r="H39" s="25"/>
      <c r="I39" s="25"/>
      <c r="J39" s="25"/>
      <c r="K39" s="25"/>
      <c r="L39" s="25"/>
      <c r="M39" s="30">
        <v>1</v>
      </c>
      <c r="N39" s="25"/>
      <c r="O39" s="25"/>
      <c r="P39" s="46">
        <f t="shared" si="3"/>
        <v>1</v>
      </c>
      <c r="Q39" s="135">
        <v>70</v>
      </c>
      <c r="R39" s="126" t="s">
        <v>89</v>
      </c>
      <c r="S39" s="131" t="s">
        <v>90</v>
      </c>
    </row>
    <row r="40" spans="1:28" ht="30" customHeight="1">
      <c r="A40" s="139"/>
      <c r="B40" s="134"/>
      <c r="C40" s="138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47">
        <f t="shared" si="3"/>
        <v>0</v>
      </c>
      <c r="Q40" s="135"/>
      <c r="R40" s="126"/>
      <c r="S40" s="131"/>
    </row>
    <row r="41" spans="1:28" ht="49.5" customHeight="1">
      <c r="A41" s="139"/>
      <c r="B41" s="134" t="s">
        <v>91</v>
      </c>
      <c r="C41" s="138"/>
      <c r="D41" s="25"/>
      <c r="E41" s="25"/>
      <c r="F41" s="25"/>
      <c r="G41" s="25"/>
      <c r="H41" s="25"/>
      <c r="I41" s="30">
        <v>1</v>
      </c>
      <c r="J41" s="25"/>
      <c r="K41" s="25"/>
      <c r="L41" s="25"/>
      <c r="M41" s="25"/>
      <c r="N41" s="25"/>
      <c r="O41" s="30">
        <v>1</v>
      </c>
      <c r="P41" s="46">
        <f t="shared" si="3"/>
        <v>2</v>
      </c>
      <c r="Q41" s="135" t="s">
        <v>92</v>
      </c>
      <c r="R41" s="130" t="s">
        <v>93</v>
      </c>
      <c r="S41" s="58" t="s">
        <v>94</v>
      </c>
      <c r="T41" s="27"/>
      <c r="U41" s="27"/>
      <c r="V41" s="27"/>
      <c r="W41" s="27"/>
      <c r="X41" s="27"/>
      <c r="Y41" s="27"/>
      <c r="Z41" s="27"/>
      <c r="AA41" s="27"/>
      <c r="AB41" s="27"/>
    </row>
    <row r="42" spans="1:28" ht="61.5" customHeight="1">
      <c r="A42" s="139"/>
      <c r="B42" s="134"/>
      <c r="C42" s="138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47">
        <f t="shared" si="3"/>
        <v>0</v>
      </c>
      <c r="Q42" s="135"/>
      <c r="R42" s="130"/>
      <c r="S42" s="58"/>
      <c r="T42" s="27"/>
      <c r="U42" s="27"/>
      <c r="V42" s="27"/>
      <c r="W42" s="27"/>
      <c r="X42" s="27"/>
      <c r="Y42" s="27"/>
      <c r="Z42" s="27"/>
      <c r="AA42" s="27"/>
      <c r="AB42" s="27"/>
    </row>
    <row r="43" spans="1:28" ht="30" customHeight="1">
      <c r="A43" s="139"/>
      <c r="B43" s="134" t="s">
        <v>95</v>
      </c>
      <c r="C43" s="138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6">
        <v>1</v>
      </c>
      <c r="P43" s="46">
        <f t="shared" si="3"/>
        <v>1</v>
      </c>
      <c r="Q43" s="135">
        <v>38</v>
      </c>
      <c r="R43" s="127" t="s">
        <v>96</v>
      </c>
      <c r="S43" s="132" t="s">
        <v>44</v>
      </c>
    </row>
    <row r="44" spans="1:28" ht="30" customHeight="1">
      <c r="A44" s="139"/>
      <c r="B44" s="134"/>
      <c r="C44" s="138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47">
        <f t="shared" si="3"/>
        <v>0</v>
      </c>
      <c r="Q44" s="135"/>
      <c r="R44" s="127"/>
      <c r="S44" s="132"/>
    </row>
    <row r="45" spans="1:28" s="16" customFormat="1" ht="30" customHeight="1">
      <c r="A45" s="139"/>
      <c r="B45" s="29" t="s">
        <v>64</v>
      </c>
      <c r="C45" s="29"/>
      <c r="D45" s="21">
        <f>+D25+D27+D29+D31+D33+D35+D37+D39+D41+D43</f>
        <v>0</v>
      </c>
      <c r="E45" s="21">
        <f>+E25+E27+E29+E31+E33+E35+E37+E39+E41+E43</f>
        <v>0</v>
      </c>
      <c r="F45" s="21">
        <f t="shared" ref="F45:O45" si="4">+F25+F27+F29+F31+F33+F35+F37+F39+F41+F43</f>
        <v>1</v>
      </c>
      <c r="G45" s="21">
        <f t="shared" si="4"/>
        <v>0</v>
      </c>
      <c r="H45" s="21">
        <f t="shared" si="4"/>
        <v>1</v>
      </c>
      <c r="I45" s="21">
        <f t="shared" si="4"/>
        <v>3</v>
      </c>
      <c r="J45" s="21">
        <f t="shared" si="4"/>
        <v>0</v>
      </c>
      <c r="K45" s="21">
        <f t="shared" si="4"/>
        <v>2</v>
      </c>
      <c r="L45" s="21">
        <f t="shared" si="4"/>
        <v>2</v>
      </c>
      <c r="M45" s="21">
        <f t="shared" si="4"/>
        <v>2</v>
      </c>
      <c r="N45" s="21">
        <f t="shared" si="4"/>
        <v>2</v>
      </c>
      <c r="O45" s="21">
        <f t="shared" si="4"/>
        <v>2</v>
      </c>
      <c r="P45" s="48">
        <f t="shared" si="3"/>
        <v>15</v>
      </c>
      <c r="Q45" s="146"/>
      <c r="R45" s="59"/>
      <c r="S45" s="59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s="16" customFormat="1" ht="30" customHeight="1">
      <c r="A46" s="139"/>
      <c r="B46" s="147" t="s">
        <v>65</v>
      </c>
      <c r="C46" s="147"/>
      <c r="D46" s="21">
        <f>+D26+D28+D30+D32+D34+D36+D38+D40+D42+D44</f>
        <v>0</v>
      </c>
      <c r="E46" s="21">
        <f>+E26+E28+E30+E32+E34+E36+E38+E40+E42+E44</f>
        <v>0</v>
      </c>
      <c r="F46" s="21">
        <f t="shared" ref="F46:O46" si="5">+F26+F28+F30+F32+F34+F36+F38+F40+F42+F44</f>
        <v>0</v>
      </c>
      <c r="G46" s="21">
        <f t="shared" si="5"/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1">
        <f t="shared" si="5"/>
        <v>0</v>
      </c>
      <c r="L46" s="21">
        <f t="shared" si="5"/>
        <v>0</v>
      </c>
      <c r="M46" s="21">
        <f t="shared" si="5"/>
        <v>0</v>
      </c>
      <c r="N46" s="21">
        <f t="shared" si="5"/>
        <v>0</v>
      </c>
      <c r="O46" s="21">
        <f t="shared" si="5"/>
        <v>0</v>
      </c>
      <c r="P46" s="48">
        <f t="shared" si="3"/>
        <v>0</v>
      </c>
      <c r="Q46" s="146"/>
      <c r="R46" s="59"/>
      <c r="S46" s="59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44.25" customHeight="1">
      <c r="A47" s="139"/>
      <c r="B47" s="148" t="s">
        <v>97</v>
      </c>
      <c r="C47" s="138" t="s">
        <v>98</v>
      </c>
      <c r="D47" s="25"/>
      <c r="E47" s="25"/>
      <c r="F47" s="25"/>
      <c r="G47" s="30">
        <v>1</v>
      </c>
      <c r="H47" s="25"/>
      <c r="I47" s="30">
        <v>1</v>
      </c>
      <c r="J47" s="25"/>
      <c r="K47" s="30">
        <v>1</v>
      </c>
      <c r="L47" s="25"/>
      <c r="M47" s="30">
        <v>1</v>
      </c>
      <c r="N47" s="25"/>
      <c r="O47" s="25"/>
      <c r="P47" s="46">
        <f t="shared" si="3"/>
        <v>4</v>
      </c>
      <c r="Q47" s="135" t="s">
        <v>43</v>
      </c>
      <c r="R47" s="126" t="s">
        <v>99</v>
      </c>
      <c r="S47" s="129" t="s">
        <v>87</v>
      </c>
    </row>
    <row r="48" spans="1:28" ht="47.25" customHeight="1">
      <c r="A48" s="139"/>
      <c r="B48" s="148"/>
      <c r="C48" s="138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46">
        <f t="shared" si="3"/>
        <v>0</v>
      </c>
      <c r="Q48" s="135"/>
      <c r="R48" s="126"/>
      <c r="S48" s="129"/>
    </row>
    <row r="49" spans="1:29" ht="42.75" customHeight="1">
      <c r="A49" s="137" t="s">
        <v>100</v>
      </c>
      <c r="B49" s="134" t="s">
        <v>101</v>
      </c>
      <c r="C49" s="138"/>
      <c r="D49" s="25"/>
      <c r="E49" s="25"/>
      <c r="F49" s="25"/>
      <c r="G49" s="25"/>
      <c r="H49" s="30">
        <v>1</v>
      </c>
      <c r="I49" s="25"/>
      <c r="J49" s="25"/>
      <c r="K49" s="25"/>
      <c r="L49" s="30">
        <v>1</v>
      </c>
      <c r="M49" s="25"/>
      <c r="N49" s="25"/>
      <c r="O49" s="25"/>
      <c r="P49" s="46">
        <f t="shared" si="3"/>
        <v>2</v>
      </c>
      <c r="Q49" s="135" t="s">
        <v>43</v>
      </c>
      <c r="R49" s="126" t="s">
        <v>102</v>
      </c>
      <c r="S49" s="129" t="s">
        <v>87</v>
      </c>
    </row>
    <row r="50" spans="1:29" ht="45" customHeight="1">
      <c r="A50" s="137"/>
      <c r="B50" s="134"/>
      <c r="C50" s="138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46">
        <f t="shared" si="3"/>
        <v>0</v>
      </c>
      <c r="Q50" s="135"/>
      <c r="R50" s="127"/>
      <c r="S50" s="129"/>
    </row>
    <row r="51" spans="1:29" ht="30" customHeight="1">
      <c r="A51" s="139" t="s">
        <v>103</v>
      </c>
      <c r="B51" s="134" t="s">
        <v>104</v>
      </c>
      <c r="C51" s="138"/>
      <c r="D51" s="25"/>
      <c r="E51" s="25"/>
      <c r="F51" s="30">
        <v>1</v>
      </c>
      <c r="G51" s="25"/>
      <c r="H51" s="25"/>
      <c r="I51" s="25"/>
      <c r="J51" s="25"/>
      <c r="K51" s="25"/>
      <c r="L51" s="25"/>
      <c r="M51" s="25"/>
      <c r="N51" s="25"/>
      <c r="O51" s="25"/>
      <c r="P51" s="46">
        <f t="shared" si="3"/>
        <v>1</v>
      </c>
      <c r="Q51" s="135" t="s">
        <v>43</v>
      </c>
      <c r="R51" s="127"/>
      <c r="S51" s="129" t="s">
        <v>105</v>
      </c>
    </row>
    <row r="52" spans="1:29" ht="30" customHeight="1">
      <c r="A52" s="139"/>
      <c r="B52" s="134"/>
      <c r="C52" s="138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46">
        <f t="shared" si="3"/>
        <v>0</v>
      </c>
      <c r="Q52" s="135"/>
      <c r="R52" s="127"/>
      <c r="S52" s="129"/>
    </row>
    <row r="53" spans="1:29" ht="30" customHeight="1">
      <c r="A53" s="139" t="s">
        <v>106</v>
      </c>
      <c r="B53" s="134" t="s">
        <v>107</v>
      </c>
      <c r="C53" s="138"/>
      <c r="D53" s="25"/>
      <c r="E53" s="25"/>
      <c r="F53" s="30">
        <v>1</v>
      </c>
      <c r="G53" s="25"/>
      <c r="H53" s="25"/>
      <c r="I53" s="25"/>
      <c r="J53" s="25"/>
      <c r="K53" s="25"/>
      <c r="L53" s="25"/>
      <c r="M53" s="25"/>
      <c r="N53" s="25"/>
      <c r="O53" s="25"/>
      <c r="P53" s="46">
        <f t="shared" si="3"/>
        <v>1</v>
      </c>
      <c r="Q53" s="135" t="s">
        <v>43</v>
      </c>
      <c r="R53" s="127"/>
      <c r="S53" s="129" t="s">
        <v>105</v>
      </c>
    </row>
    <row r="54" spans="1:29" ht="30" customHeight="1">
      <c r="A54" s="139"/>
      <c r="B54" s="134"/>
      <c r="C54" s="138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46">
        <f t="shared" si="3"/>
        <v>0</v>
      </c>
      <c r="Q54" s="135"/>
      <c r="R54" s="127"/>
      <c r="S54" s="129"/>
    </row>
    <row r="55" spans="1:29" ht="30" customHeight="1">
      <c r="A55" s="139"/>
      <c r="B55" s="134" t="s">
        <v>108</v>
      </c>
      <c r="C55" s="138"/>
      <c r="D55" s="25"/>
      <c r="E55" s="25"/>
      <c r="F55" s="25"/>
      <c r="G55" s="25"/>
      <c r="H55" s="25"/>
      <c r="I55" s="30">
        <v>1</v>
      </c>
      <c r="J55" s="25"/>
      <c r="K55" s="25"/>
      <c r="L55" s="25"/>
      <c r="M55" s="25"/>
      <c r="N55" s="25"/>
      <c r="O55" s="30">
        <v>1</v>
      </c>
      <c r="P55" s="46">
        <f t="shared" si="3"/>
        <v>2</v>
      </c>
      <c r="Q55" s="135" t="s">
        <v>43</v>
      </c>
      <c r="R55" s="54" t="s">
        <v>109</v>
      </c>
      <c r="S55" s="54" t="s">
        <v>105</v>
      </c>
    </row>
    <row r="56" spans="1:29" ht="30" customHeight="1">
      <c r="A56" s="139"/>
      <c r="B56" s="134"/>
      <c r="C56" s="138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46">
        <f t="shared" si="3"/>
        <v>0</v>
      </c>
      <c r="Q56" s="135"/>
    </row>
    <row r="57" spans="1:29" ht="30" customHeight="1">
      <c r="A57" s="139"/>
      <c r="B57" s="134" t="s">
        <v>110</v>
      </c>
      <c r="C57" s="138"/>
      <c r="D57" s="25"/>
      <c r="E57" s="25"/>
      <c r="F57" s="30">
        <v>1</v>
      </c>
      <c r="G57" s="25"/>
      <c r="H57" s="25"/>
      <c r="I57" s="30">
        <v>1</v>
      </c>
      <c r="J57" s="25"/>
      <c r="K57" s="25"/>
      <c r="L57" s="25"/>
      <c r="M57" s="25"/>
      <c r="N57" s="25"/>
      <c r="O57" s="30">
        <v>1</v>
      </c>
      <c r="P57" s="46">
        <f t="shared" ref="P57:P88" si="6">SUM(D57:O57)</f>
        <v>3</v>
      </c>
      <c r="Q57" s="135" t="s">
        <v>43</v>
      </c>
      <c r="R57" s="54" t="s">
        <v>111</v>
      </c>
      <c r="S57" s="54" t="s">
        <v>112</v>
      </c>
    </row>
    <row r="58" spans="1:29" ht="30" customHeight="1">
      <c r="A58" s="139"/>
      <c r="B58" s="134"/>
      <c r="C58" s="138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46">
        <f t="shared" si="6"/>
        <v>0</v>
      </c>
      <c r="Q58" s="135"/>
    </row>
    <row r="59" spans="1:29" ht="30" customHeight="1">
      <c r="A59" s="139"/>
      <c r="B59" s="149" t="s">
        <v>113</v>
      </c>
      <c r="C59" s="138"/>
      <c r="D59" s="25"/>
      <c r="E59" s="25"/>
      <c r="F59" s="25"/>
      <c r="G59" s="25"/>
      <c r="H59" s="25"/>
      <c r="I59" s="30">
        <v>1</v>
      </c>
      <c r="J59" s="25"/>
      <c r="K59" s="25"/>
      <c r="L59" s="25"/>
      <c r="M59" s="25"/>
      <c r="N59" s="25"/>
      <c r="O59" s="30">
        <v>1</v>
      </c>
      <c r="P59" s="46">
        <f t="shared" si="6"/>
        <v>2</v>
      </c>
      <c r="Q59" s="135" t="s">
        <v>43</v>
      </c>
      <c r="R59" s="54" t="s">
        <v>114</v>
      </c>
      <c r="S59" s="54" t="s">
        <v>87</v>
      </c>
    </row>
    <row r="60" spans="1:29" ht="47.45" customHeight="1">
      <c r="A60" s="139"/>
      <c r="B60" s="149"/>
      <c r="C60" s="138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46">
        <f t="shared" si="6"/>
        <v>0</v>
      </c>
      <c r="Q60" s="135"/>
      <c r="AC60" s="1">
        <v>6</v>
      </c>
    </row>
    <row r="61" spans="1:29" ht="56.45" customHeight="1">
      <c r="A61" s="139"/>
      <c r="B61" s="134" t="s">
        <v>115</v>
      </c>
      <c r="C61" s="138"/>
      <c r="D61" s="25"/>
      <c r="E61" s="25"/>
      <c r="F61" s="25"/>
      <c r="G61" s="25"/>
      <c r="H61" s="25"/>
      <c r="I61" s="30">
        <v>1</v>
      </c>
      <c r="J61" s="25"/>
      <c r="K61" s="25"/>
      <c r="L61" s="25"/>
      <c r="M61" s="25"/>
      <c r="N61" s="25"/>
      <c r="O61" s="30">
        <v>1</v>
      </c>
      <c r="P61" s="46">
        <f t="shared" si="6"/>
        <v>2</v>
      </c>
      <c r="Q61" s="135" t="s">
        <v>43</v>
      </c>
      <c r="R61" s="54" t="s">
        <v>114</v>
      </c>
      <c r="S61" s="54" t="s">
        <v>87</v>
      </c>
    </row>
    <row r="62" spans="1:29" ht="30" customHeight="1">
      <c r="A62" s="139"/>
      <c r="B62" s="134"/>
      <c r="C62" s="138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46">
        <f t="shared" si="6"/>
        <v>0</v>
      </c>
      <c r="Q62" s="135"/>
    </row>
    <row r="63" spans="1:29" ht="30" customHeight="1">
      <c r="A63" s="139"/>
      <c r="B63" s="134" t="s">
        <v>116</v>
      </c>
      <c r="C63" s="138"/>
      <c r="D63" s="25"/>
      <c r="E63" s="25"/>
      <c r="F63" s="34">
        <v>1</v>
      </c>
      <c r="G63" s="25"/>
      <c r="H63" s="25"/>
      <c r="I63" s="25"/>
      <c r="J63" s="25"/>
      <c r="K63" s="25"/>
      <c r="L63" s="25"/>
      <c r="M63" s="25"/>
      <c r="N63" s="25"/>
      <c r="O63" s="30">
        <v>1</v>
      </c>
      <c r="P63" s="46">
        <f t="shared" si="6"/>
        <v>2</v>
      </c>
      <c r="Q63" s="135">
        <v>45</v>
      </c>
      <c r="R63" s="54" t="s">
        <v>117</v>
      </c>
      <c r="S63" s="54" t="s">
        <v>118</v>
      </c>
    </row>
    <row r="64" spans="1:29" ht="76.5" customHeight="1">
      <c r="A64" s="139"/>
      <c r="B64" s="134"/>
      <c r="C64" s="138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46">
        <f t="shared" si="6"/>
        <v>0</v>
      </c>
      <c r="Q64" s="135"/>
    </row>
    <row r="65" spans="1:19" ht="30" customHeight="1">
      <c r="A65" s="139"/>
      <c r="B65" s="136" t="s">
        <v>119</v>
      </c>
      <c r="C65" s="138"/>
      <c r="D65" s="25"/>
      <c r="E65" s="25"/>
      <c r="F65" s="25"/>
      <c r="G65" s="25"/>
      <c r="H65" s="25"/>
      <c r="I65" s="30">
        <v>1</v>
      </c>
      <c r="J65" s="25"/>
      <c r="K65" s="25"/>
      <c r="L65" s="25"/>
      <c r="M65" s="25"/>
      <c r="N65" s="25"/>
      <c r="O65" s="30">
        <v>1</v>
      </c>
      <c r="P65" s="46">
        <f t="shared" si="6"/>
        <v>2</v>
      </c>
      <c r="Q65" s="135">
        <v>100</v>
      </c>
      <c r="R65" s="54" t="s">
        <v>114</v>
      </c>
      <c r="S65" s="54" t="s">
        <v>87</v>
      </c>
    </row>
    <row r="66" spans="1:19" ht="30" customHeight="1">
      <c r="A66" s="139"/>
      <c r="B66" s="136"/>
      <c r="C66" s="138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46">
        <f t="shared" si="6"/>
        <v>0</v>
      </c>
      <c r="Q66" s="135"/>
    </row>
    <row r="67" spans="1:19" ht="30" customHeight="1">
      <c r="A67" s="139"/>
      <c r="B67" s="134" t="s">
        <v>120</v>
      </c>
      <c r="C67" s="138"/>
      <c r="D67" s="25"/>
      <c r="E67" s="25"/>
      <c r="F67" s="25"/>
      <c r="G67" s="25"/>
      <c r="H67" s="25"/>
      <c r="I67" s="30">
        <v>1</v>
      </c>
      <c r="J67" s="25"/>
      <c r="K67" s="25"/>
      <c r="L67" s="25"/>
      <c r="M67" s="25"/>
      <c r="N67" s="25"/>
      <c r="O67" s="25"/>
      <c r="P67" s="46">
        <f t="shared" si="6"/>
        <v>1</v>
      </c>
      <c r="Q67" s="135" t="s">
        <v>43</v>
      </c>
      <c r="R67" s="54" t="s">
        <v>121</v>
      </c>
      <c r="S67" s="54" t="s">
        <v>112</v>
      </c>
    </row>
    <row r="68" spans="1:19" ht="30" customHeight="1">
      <c r="A68" s="139"/>
      <c r="B68" s="134"/>
      <c r="C68" s="138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46">
        <f t="shared" si="6"/>
        <v>0</v>
      </c>
      <c r="Q68" s="135"/>
    </row>
    <row r="69" spans="1:19" ht="30" customHeight="1">
      <c r="A69" s="139"/>
      <c r="B69" s="134" t="s">
        <v>122</v>
      </c>
      <c r="C69" s="138"/>
      <c r="D69" s="25"/>
      <c r="E69" s="25"/>
      <c r="F69" s="25"/>
      <c r="G69" s="25"/>
      <c r="H69" s="25"/>
      <c r="I69" s="25"/>
      <c r="J69" s="25"/>
      <c r="K69" s="25"/>
      <c r="L69" s="30">
        <v>1</v>
      </c>
      <c r="M69" s="25"/>
      <c r="N69" s="25"/>
      <c r="O69" s="25"/>
      <c r="P69" s="46">
        <f t="shared" si="6"/>
        <v>1</v>
      </c>
      <c r="Q69" s="135" t="s">
        <v>43</v>
      </c>
      <c r="R69" s="127" t="s">
        <v>123</v>
      </c>
      <c r="S69" s="129" t="s">
        <v>105</v>
      </c>
    </row>
    <row r="70" spans="1:19" ht="30" customHeight="1">
      <c r="A70" s="139"/>
      <c r="B70" s="134"/>
      <c r="C70" s="138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46">
        <f t="shared" si="6"/>
        <v>0</v>
      </c>
      <c r="Q70" s="135"/>
      <c r="R70" s="127"/>
      <c r="S70" s="129"/>
    </row>
    <row r="71" spans="1:19" ht="30" customHeight="1">
      <c r="A71" s="139"/>
      <c r="B71" s="134" t="s">
        <v>124</v>
      </c>
      <c r="C71" s="138"/>
      <c r="D71" s="25"/>
      <c r="E71" s="25"/>
      <c r="F71" s="26">
        <v>1</v>
      </c>
      <c r="G71" s="25"/>
      <c r="H71" s="25"/>
      <c r="I71" s="25"/>
      <c r="J71" s="25"/>
      <c r="K71" s="25"/>
      <c r="L71" s="26">
        <v>1</v>
      </c>
      <c r="M71" s="25"/>
      <c r="N71" s="25"/>
      <c r="O71" s="25"/>
      <c r="P71" s="46">
        <f t="shared" si="6"/>
        <v>2</v>
      </c>
      <c r="Q71" s="135" t="s">
        <v>43</v>
      </c>
      <c r="R71" s="126" t="s">
        <v>125</v>
      </c>
      <c r="S71" s="128" t="s">
        <v>87</v>
      </c>
    </row>
    <row r="72" spans="1:19" ht="30" customHeight="1">
      <c r="A72" s="139"/>
      <c r="B72" s="134"/>
      <c r="C72" s="138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46">
        <f t="shared" si="6"/>
        <v>0</v>
      </c>
      <c r="Q72" s="135"/>
      <c r="R72" s="126"/>
      <c r="S72" s="128"/>
    </row>
    <row r="73" spans="1:19" ht="30" customHeight="1">
      <c r="A73" s="139"/>
      <c r="B73" s="134" t="s">
        <v>126</v>
      </c>
      <c r="C73" s="138"/>
      <c r="D73" s="25"/>
      <c r="E73" s="25"/>
      <c r="F73" s="25"/>
      <c r="G73" s="25"/>
      <c r="H73" s="25"/>
      <c r="I73" s="26">
        <v>1</v>
      </c>
      <c r="J73" s="25"/>
      <c r="K73" s="25"/>
      <c r="L73" s="25"/>
      <c r="M73" s="25"/>
      <c r="N73" s="25"/>
      <c r="O73" s="26">
        <v>1</v>
      </c>
      <c r="P73" s="46">
        <f t="shared" si="6"/>
        <v>2</v>
      </c>
      <c r="Q73" s="135" t="s">
        <v>43</v>
      </c>
      <c r="R73" s="54" t="s">
        <v>127</v>
      </c>
      <c r="S73" s="54" t="s">
        <v>128</v>
      </c>
    </row>
    <row r="74" spans="1:19" ht="30" customHeight="1">
      <c r="A74" s="139"/>
      <c r="B74" s="134"/>
      <c r="C74" s="138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46">
        <f t="shared" si="6"/>
        <v>0</v>
      </c>
      <c r="Q74" s="135"/>
    </row>
    <row r="75" spans="1:19" ht="30" customHeight="1">
      <c r="A75" s="139"/>
      <c r="B75" s="134" t="s">
        <v>129</v>
      </c>
      <c r="C75" s="138"/>
      <c r="D75" s="25"/>
      <c r="E75" s="25"/>
      <c r="F75" s="25"/>
      <c r="G75" s="25"/>
      <c r="H75" s="25"/>
      <c r="I75" s="26">
        <v>1</v>
      </c>
      <c r="J75" s="25"/>
      <c r="K75" s="25"/>
      <c r="L75" s="25"/>
      <c r="M75" s="25"/>
      <c r="N75" s="25"/>
      <c r="O75" s="26">
        <v>1</v>
      </c>
      <c r="P75" s="46">
        <f t="shared" si="6"/>
        <v>2</v>
      </c>
      <c r="Q75" s="135" t="s">
        <v>43</v>
      </c>
    </row>
    <row r="76" spans="1:19" ht="30" customHeight="1">
      <c r="A76" s="139"/>
      <c r="B76" s="134"/>
      <c r="C76" s="138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46">
        <f t="shared" si="6"/>
        <v>0</v>
      </c>
      <c r="Q76" s="135"/>
    </row>
    <row r="77" spans="1:19" ht="30" customHeight="1">
      <c r="A77" s="139"/>
      <c r="B77" s="134" t="s">
        <v>130</v>
      </c>
      <c r="C77" s="138"/>
      <c r="D77" s="25"/>
      <c r="E77" s="25"/>
      <c r="F77" s="25"/>
      <c r="G77" s="25"/>
      <c r="H77" s="25"/>
      <c r="I77" s="26">
        <v>1</v>
      </c>
      <c r="J77" s="25"/>
      <c r="K77" s="25"/>
      <c r="L77" s="25"/>
      <c r="M77" s="25"/>
      <c r="N77" s="25"/>
      <c r="O77" s="26">
        <v>1</v>
      </c>
      <c r="P77" s="46">
        <f t="shared" si="6"/>
        <v>2</v>
      </c>
      <c r="Q77" s="135" t="s">
        <v>43</v>
      </c>
      <c r="R77" s="54" t="s">
        <v>127</v>
      </c>
      <c r="S77" s="54" t="s">
        <v>128</v>
      </c>
    </row>
    <row r="78" spans="1:19" ht="24" customHeight="1">
      <c r="A78" s="139"/>
      <c r="B78" s="134"/>
      <c r="C78" s="138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46">
        <f t="shared" si="6"/>
        <v>0</v>
      </c>
      <c r="Q78" s="135"/>
    </row>
    <row r="79" spans="1:19" ht="24" customHeight="1">
      <c r="A79" s="139"/>
      <c r="B79" s="136" t="s">
        <v>131</v>
      </c>
      <c r="C79" s="138"/>
      <c r="D79" s="25"/>
      <c r="E79" s="25"/>
      <c r="F79" s="25"/>
      <c r="G79" s="25"/>
      <c r="H79" s="25"/>
      <c r="I79" s="26">
        <v>1</v>
      </c>
      <c r="J79" s="25"/>
      <c r="K79" s="25"/>
      <c r="L79" s="25"/>
      <c r="M79" s="25"/>
      <c r="N79" s="25"/>
      <c r="O79" s="26">
        <v>1</v>
      </c>
      <c r="P79" s="46">
        <f t="shared" si="6"/>
        <v>2</v>
      </c>
      <c r="Q79" s="135" t="s">
        <v>43</v>
      </c>
      <c r="R79" s="54" t="s">
        <v>127</v>
      </c>
      <c r="S79" s="54" t="s">
        <v>128</v>
      </c>
    </row>
    <row r="80" spans="1:19" ht="24" customHeight="1">
      <c r="A80" s="139"/>
      <c r="B80" s="136"/>
      <c r="C80" s="138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46">
        <f t="shared" si="6"/>
        <v>0</v>
      </c>
      <c r="Q80" s="135"/>
    </row>
    <row r="81" spans="1:28" s="16" customFormat="1" ht="30" customHeight="1">
      <c r="A81" s="139"/>
      <c r="B81" s="29" t="s">
        <v>64</v>
      </c>
      <c r="C81" s="29"/>
      <c r="D81" s="21">
        <f>+D47+D49+D51+D53+D55+D57+D59+D61+D63+D65+D67+D69+D71+D73+D75+D77+D79</f>
        <v>0</v>
      </c>
      <c r="E81" s="21">
        <f t="shared" ref="E81:O81" si="7">+E47+E49+E51+E53+E55+E57+E59+E61+E63+E65+E67+E69+E71+E73+E75+E77+E79</f>
        <v>0</v>
      </c>
      <c r="F81" s="21">
        <f t="shared" si="7"/>
        <v>5</v>
      </c>
      <c r="G81" s="21">
        <f t="shared" si="7"/>
        <v>1</v>
      </c>
      <c r="H81" s="21">
        <f t="shared" si="7"/>
        <v>1</v>
      </c>
      <c r="I81" s="21">
        <f t="shared" si="7"/>
        <v>11</v>
      </c>
      <c r="J81" s="21">
        <f t="shared" si="7"/>
        <v>0</v>
      </c>
      <c r="K81" s="21">
        <f t="shared" si="7"/>
        <v>1</v>
      </c>
      <c r="L81" s="21">
        <f t="shared" si="7"/>
        <v>3</v>
      </c>
      <c r="M81" s="21">
        <f t="shared" si="7"/>
        <v>1</v>
      </c>
      <c r="N81" s="21">
        <f t="shared" si="7"/>
        <v>0</v>
      </c>
      <c r="O81" s="21">
        <f t="shared" si="7"/>
        <v>10</v>
      </c>
      <c r="P81" s="21">
        <f t="shared" si="6"/>
        <v>33</v>
      </c>
      <c r="Q81" s="146"/>
      <c r="R81" s="59"/>
      <c r="S81" s="59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s="16" customFormat="1" ht="30" customHeight="1">
      <c r="A82" s="139"/>
      <c r="B82" s="147" t="s">
        <v>65</v>
      </c>
      <c r="C82" s="147"/>
      <c r="D82" s="21">
        <f>+D48+D50+D52+D54+D56+D58+D60+D62+D64+D66+D68+D70+D72+D74+D76+D78+D80</f>
        <v>0</v>
      </c>
      <c r="E82" s="21">
        <f t="shared" ref="E82:O82" si="8">+E48+E50+E52+E54+E56+E58+E60+E62+E64+E66+E68+E70+E72+E74+E76+E78+E80</f>
        <v>0</v>
      </c>
      <c r="F82" s="21">
        <f t="shared" si="8"/>
        <v>0</v>
      </c>
      <c r="G82" s="21">
        <f t="shared" si="8"/>
        <v>0</v>
      </c>
      <c r="H82" s="21">
        <f t="shared" si="8"/>
        <v>0</v>
      </c>
      <c r="I82" s="21">
        <f t="shared" si="8"/>
        <v>0</v>
      </c>
      <c r="J82" s="21">
        <f t="shared" si="8"/>
        <v>0</v>
      </c>
      <c r="K82" s="21">
        <f t="shared" si="8"/>
        <v>0</v>
      </c>
      <c r="L82" s="21">
        <f t="shared" si="8"/>
        <v>0</v>
      </c>
      <c r="M82" s="21">
        <f t="shared" si="8"/>
        <v>0</v>
      </c>
      <c r="N82" s="21">
        <f t="shared" si="8"/>
        <v>0</v>
      </c>
      <c r="O82" s="21">
        <f t="shared" si="8"/>
        <v>0</v>
      </c>
      <c r="P82" s="48">
        <f t="shared" si="6"/>
        <v>0</v>
      </c>
      <c r="Q82" s="146"/>
      <c r="R82" s="59"/>
      <c r="S82" s="59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41.25" customHeight="1">
      <c r="A83" s="15"/>
      <c r="B83" s="136" t="s">
        <v>132</v>
      </c>
      <c r="C83" s="138" t="s">
        <v>132</v>
      </c>
      <c r="D83" s="25"/>
      <c r="E83" s="25"/>
      <c r="F83" s="25"/>
      <c r="G83" s="25"/>
      <c r="H83" s="25"/>
      <c r="I83" s="26">
        <v>1</v>
      </c>
      <c r="J83" s="25"/>
      <c r="K83" s="25"/>
      <c r="L83" s="25"/>
      <c r="M83" s="25"/>
      <c r="N83" s="25"/>
      <c r="O83" s="25"/>
      <c r="P83" s="46">
        <f t="shared" si="6"/>
        <v>1</v>
      </c>
      <c r="Q83" s="135" t="s">
        <v>133</v>
      </c>
      <c r="R83" s="126" t="s">
        <v>134</v>
      </c>
      <c r="S83" s="129" t="s">
        <v>87</v>
      </c>
    </row>
    <row r="84" spans="1:28" ht="36.75" customHeight="1">
      <c r="A84" s="15"/>
      <c r="B84" s="136"/>
      <c r="C84" s="138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47">
        <f t="shared" si="6"/>
        <v>0</v>
      </c>
      <c r="Q84" s="135"/>
      <c r="R84" s="126"/>
      <c r="S84" s="129"/>
    </row>
    <row r="85" spans="1:28" s="16" customFormat="1" ht="30" customHeight="1">
      <c r="A85" s="139"/>
      <c r="B85" s="29" t="s">
        <v>64</v>
      </c>
      <c r="C85" s="29"/>
      <c r="D85" s="21">
        <f>+D83</f>
        <v>0</v>
      </c>
      <c r="E85" s="21">
        <f t="shared" ref="E85:O85" si="9">+E83</f>
        <v>0</v>
      </c>
      <c r="F85" s="21">
        <f t="shared" si="9"/>
        <v>0</v>
      </c>
      <c r="G85" s="21">
        <f t="shared" si="9"/>
        <v>0</v>
      </c>
      <c r="H85" s="21">
        <f t="shared" si="9"/>
        <v>0</v>
      </c>
      <c r="I85" s="21">
        <f t="shared" si="9"/>
        <v>1</v>
      </c>
      <c r="J85" s="21">
        <f t="shared" si="9"/>
        <v>0</v>
      </c>
      <c r="K85" s="21">
        <f t="shared" si="9"/>
        <v>0</v>
      </c>
      <c r="L85" s="21">
        <f t="shared" si="9"/>
        <v>0</v>
      </c>
      <c r="M85" s="21">
        <f t="shared" si="9"/>
        <v>0</v>
      </c>
      <c r="N85" s="21">
        <f t="shared" si="9"/>
        <v>0</v>
      </c>
      <c r="O85" s="21">
        <f t="shared" si="9"/>
        <v>0</v>
      </c>
      <c r="P85" s="48">
        <f t="shared" si="6"/>
        <v>1</v>
      </c>
      <c r="Q85" s="146"/>
      <c r="R85" s="59"/>
      <c r="S85" s="59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s="16" customFormat="1" ht="30" customHeight="1">
      <c r="A86" s="139"/>
      <c r="B86" s="147" t="s">
        <v>65</v>
      </c>
      <c r="C86" s="147"/>
      <c r="D86" s="21">
        <f>+D84</f>
        <v>0</v>
      </c>
      <c r="E86" s="21">
        <f t="shared" ref="E86:O86" si="10">+E84</f>
        <v>0</v>
      </c>
      <c r="F86" s="21">
        <f t="shared" si="10"/>
        <v>0</v>
      </c>
      <c r="G86" s="21">
        <f t="shared" si="10"/>
        <v>0</v>
      </c>
      <c r="H86" s="21">
        <f t="shared" si="10"/>
        <v>0</v>
      </c>
      <c r="I86" s="21">
        <f t="shared" si="10"/>
        <v>0</v>
      </c>
      <c r="J86" s="21">
        <f t="shared" si="10"/>
        <v>0</v>
      </c>
      <c r="K86" s="21">
        <f t="shared" si="10"/>
        <v>0</v>
      </c>
      <c r="L86" s="21">
        <f t="shared" si="10"/>
        <v>0</v>
      </c>
      <c r="M86" s="21">
        <f t="shared" si="10"/>
        <v>0</v>
      </c>
      <c r="N86" s="21">
        <f t="shared" si="10"/>
        <v>0</v>
      </c>
      <c r="O86" s="21">
        <f t="shared" si="10"/>
        <v>0</v>
      </c>
      <c r="P86" s="48">
        <f t="shared" si="6"/>
        <v>0</v>
      </c>
      <c r="Q86" s="146"/>
      <c r="R86" s="59"/>
      <c r="S86" s="59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24" customHeight="1">
      <c r="A87" s="139"/>
      <c r="B87" s="136" t="s">
        <v>135</v>
      </c>
      <c r="C87" s="138" t="s">
        <v>136</v>
      </c>
      <c r="D87" s="25"/>
      <c r="E87" s="25"/>
      <c r="F87" s="26">
        <v>1</v>
      </c>
      <c r="G87" s="26">
        <v>1</v>
      </c>
      <c r="H87" s="30">
        <v>1</v>
      </c>
      <c r="I87" s="30">
        <v>1</v>
      </c>
      <c r="J87" s="30">
        <v>1</v>
      </c>
      <c r="K87" s="25"/>
      <c r="L87" s="30">
        <v>1</v>
      </c>
      <c r="M87" s="30">
        <v>1</v>
      </c>
      <c r="N87" s="30">
        <v>1</v>
      </c>
      <c r="O87" s="30">
        <v>1</v>
      </c>
      <c r="P87" s="46">
        <f t="shared" si="6"/>
        <v>9</v>
      </c>
      <c r="Q87" s="135" t="s">
        <v>43</v>
      </c>
      <c r="S87" s="129" t="s">
        <v>87</v>
      </c>
    </row>
    <row r="88" spans="1:28" ht="24" customHeight="1">
      <c r="A88" s="139"/>
      <c r="B88" s="136"/>
      <c r="C88" s="138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46">
        <f t="shared" si="6"/>
        <v>0</v>
      </c>
      <c r="Q88" s="135"/>
      <c r="S88" s="129"/>
    </row>
    <row r="89" spans="1:28" ht="24" customHeight="1">
      <c r="A89" s="139"/>
      <c r="B89" s="136" t="s">
        <v>137</v>
      </c>
      <c r="C89" s="138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31">
        <v>1</v>
      </c>
      <c r="P89" s="46">
        <f t="shared" ref="P89:P100" si="11">SUM(D89:O89)</f>
        <v>1</v>
      </c>
      <c r="Q89" s="135">
        <v>161</v>
      </c>
      <c r="R89" s="127"/>
      <c r="S89" s="131" t="s">
        <v>138</v>
      </c>
    </row>
    <row r="90" spans="1:28" ht="105" customHeight="1">
      <c r="A90" s="139"/>
      <c r="B90" s="136"/>
      <c r="C90" s="138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46">
        <f t="shared" si="11"/>
        <v>0</v>
      </c>
      <c r="Q90" s="135"/>
      <c r="R90" s="127"/>
      <c r="S90" s="131"/>
    </row>
    <row r="91" spans="1:28" ht="28.5" customHeight="1">
      <c r="A91" s="137" t="s">
        <v>139</v>
      </c>
      <c r="B91" s="150" t="s">
        <v>140</v>
      </c>
      <c r="C91" s="138"/>
      <c r="D91" s="25"/>
      <c r="E91" s="25"/>
      <c r="F91" s="30">
        <v>1</v>
      </c>
      <c r="G91" s="25"/>
      <c r="H91" s="25"/>
      <c r="I91" s="25"/>
      <c r="J91" s="25"/>
      <c r="K91" s="26">
        <v>1</v>
      </c>
      <c r="L91" s="25"/>
      <c r="M91" s="25"/>
      <c r="N91" s="25"/>
      <c r="O91" s="25"/>
      <c r="P91" s="46">
        <f t="shared" si="11"/>
        <v>2</v>
      </c>
      <c r="Q91" s="135" t="s">
        <v>43</v>
      </c>
      <c r="R91" s="58" t="s">
        <v>141</v>
      </c>
      <c r="S91" s="58" t="s">
        <v>87</v>
      </c>
      <c r="T91" s="27"/>
      <c r="U91" s="27"/>
      <c r="V91" s="27"/>
      <c r="W91" s="27"/>
      <c r="X91" s="27"/>
      <c r="Y91" s="27"/>
      <c r="Z91" s="27"/>
      <c r="AA91" s="27"/>
      <c r="AB91" s="27"/>
    </row>
    <row r="92" spans="1:28" ht="30" customHeight="1">
      <c r="A92" s="137"/>
      <c r="B92" s="150"/>
      <c r="C92" s="138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46">
        <f t="shared" si="11"/>
        <v>0</v>
      </c>
      <c r="Q92" s="135"/>
      <c r="R92" s="58"/>
      <c r="S92" s="58"/>
      <c r="T92" s="27"/>
      <c r="U92" s="27"/>
      <c r="V92" s="27"/>
      <c r="W92" s="27"/>
      <c r="X92" s="27"/>
      <c r="Y92" s="27"/>
      <c r="Z92" s="27"/>
      <c r="AA92" s="27"/>
      <c r="AB92" s="27"/>
    </row>
    <row r="93" spans="1:28" ht="24.75" customHeight="1">
      <c r="A93" s="139"/>
      <c r="B93" s="136" t="s">
        <v>142</v>
      </c>
      <c r="C93" s="138"/>
      <c r="D93" s="25"/>
      <c r="E93" s="25"/>
      <c r="F93" s="25"/>
      <c r="G93" s="25"/>
      <c r="H93" s="25"/>
      <c r="I93" s="30">
        <v>1</v>
      </c>
      <c r="J93" s="25"/>
      <c r="K93" s="25"/>
      <c r="L93" s="25"/>
      <c r="M93" s="25"/>
      <c r="N93" s="25"/>
      <c r="O93" s="26">
        <v>1</v>
      </c>
      <c r="P93" s="46">
        <f t="shared" si="11"/>
        <v>2</v>
      </c>
      <c r="Q93" s="135"/>
      <c r="R93" s="57" t="s">
        <v>143</v>
      </c>
      <c r="S93" s="56" t="s">
        <v>56</v>
      </c>
    </row>
    <row r="94" spans="1:28" ht="24" customHeight="1">
      <c r="A94" s="139"/>
      <c r="B94" s="136"/>
      <c r="C94" s="138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46">
        <f t="shared" si="11"/>
        <v>0</v>
      </c>
      <c r="Q94" s="135"/>
    </row>
    <row r="95" spans="1:28" ht="24" customHeight="1">
      <c r="A95" s="139"/>
      <c r="B95" s="136" t="s">
        <v>144</v>
      </c>
      <c r="C95" s="138"/>
      <c r="D95" s="25"/>
      <c r="E95" s="25"/>
      <c r="F95" s="25"/>
      <c r="G95" s="25"/>
      <c r="H95" s="31">
        <v>1</v>
      </c>
      <c r="I95" s="25"/>
      <c r="J95" s="25"/>
      <c r="K95" s="25"/>
      <c r="L95" s="26">
        <v>1</v>
      </c>
      <c r="M95" s="25"/>
      <c r="N95" s="25"/>
      <c r="O95" s="25"/>
      <c r="P95" s="46">
        <f t="shared" si="11"/>
        <v>2</v>
      </c>
      <c r="Q95" s="151" t="s">
        <v>92</v>
      </c>
      <c r="R95" s="126" t="s">
        <v>145</v>
      </c>
      <c r="S95" s="132" t="s">
        <v>146</v>
      </c>
    </row>
    <row r="96" spans="1:28" ht="48" customHeight="1">
      <c r="A96" s="139"/>
      <c r="B96" s="136"/>
      <c r="C96" s="138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46">
        <f t="shared" si="11"/>
        <v>0</v>
      </c>
      <c r="Q96" s="135"/>
      <c r="R96" s="127"/>
      <c r="S96" s="132"/>
    </row>
    <row r="97" spans="1:28" s="16" customFormat="1" ht="30" customHeight="1">
      <c r="A97" s="139"/>
      <c r="B97" s="29" t="s">
        <v>64</v>
      </c>
      <c r="C97" s="29"/>
      <c r="D97" s="21">
        <f>+D87+D89+D91+D93+D95</f>
        <v>0</v>
      </c>
      <c r="E97" s="21">
        <f t="shared" ref="E97:O97" si="12">+E87+E89+E91+E93+E95</f>
        <v>0</v>
      </c>
      <c r="F97" s="21">
        <f t="shared" si="12"/>
        <v>2</v>
      </c>
      <c r="G97" s="21">
        <f t="shared" si="12"/>
        <v>1</v>
      </c>
      <c r="H97" s="21">
        <f t="shared" si="12"/>
        <v>2</v>
      </c>
      <c r="I97" s="21">
        <f t="shared" si="12"/>
        <v>2</v>
      </c>
      <c r="J97" s="21">
        <f t="shared" si="12"/>
        <v>1</v>
      </c>
      <c r="K97" s="21">
        <f t="shared" si="12"/>
        <v>1</v>
      </c>
      <c r="L97" s="21">
        <f t="shared" si="12"/>
        <v>2</v>
      </c>
      <c r="M97" s="21">
        <f t="shared" si="12"/>
        <v>1</v>
      </c>
      <c r="N97" s="21">
        <f t="shared" si="12"/>
        <v>1</v>
      </c>
      <c r="O97" s="21">
        <f t="shared" si="12"/>
        <v>3</v>
      </c>
      <c r="P97" s="48">
        <f t="shared" si="11"/>
        <v>16</v>
      </c>
      <c r="Q97" s="18"/>
      <c r="R97" s="59"/>
      <c r="S97" s="59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s="16" customFormat="1" ht="30" customHeight="1">
      <c r="A98" s="139"/>
      <c r="B98" s="29" t="s">
        <v>65</v>
      </c>
      <c r="C98" s="29"/>
      <c r="D98" s="21">
        <f>+D88+D90+D92+D94+D96</f>
        <v>0</v>
      </c>
      <c r="E98" s="21">
        <f t="shared" ref="E98:O98" si="13">+E88+E90+E92+E94+E96</f>
        <v>0</v>
      </c>
      <c r="F98" s="21">
        <f t="shared" si="13"/>
        <v>0</v>
      </c>
      <c r="G98" s="21">
        <f t="shared" si="13"/>
        <v>0</v>
      </c>
      <c r="H98" s="21">
        <f t="shared" si="13"/>
        <v>0</v>
      </c>
      <c r="I98" s="21">
        <f t="shared" si="13"/>
        <v>0</v>
      </c>
      <c r="J98" s="21">
        <f t="shared" si="13"/>
        <v>0</v>
      </c>
      <c r="K98" s="21">
        <f t="shared" si="13"/>
        <v>0</v>
      </c>
      <c r="L98" s="21">
        <f t="shared" si="13"/>
        <v>0</v>
      </c>
      <c r="M98" s="21">
        <f t="shared" si="13"/>
        <v>0</v>
      </c>
      <c r="N98" s="21">
        <f t="shared" si="13"/>
        <v>0</v>
      </c>
      <c r="O98" s="21">
        <f t="shared" si="13"/>
        <v>0</v>
      </c>
      <c r="P98" s="48">
        <f t="shared" si="11"/>
        <v>0</v>
      </c>
      <c r="Q98" s="18"/>
      <c r="R98" s="59"/>
      <c r="S98" s="59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s="16" customFormat="1" ht="30" customHeight="1">
      <c r="A99" s="15"/>
      <c r="B99" s="20" t="s">
        <v>147</v>
      </c>
      <c r="C99" s="20"/>
      <c r="D99" s="19">
        <f t="shared" ref="D99:O99" si="14">+D23+D45+D81+D85+D97</f>
        <v>0</v>
      </c>
      <c r="E99" s="19">
        <f t="shared" si="14"/>
        <v>0</v>
      </c>
      <c r="F99" s="19">
        <f t="shared" si="14"/>
        <v>9</v>
      </c>
      <c r="G99" s="19">
        <f t="shared" si="14"/>
        <v>3</v>
      </c>
      <c r="H99" s="19">
        <f t="shared" si="14"/>
        <v>8</v>
      </c>
      <c r="I99" s="19">
        <f t="shared" si="14"/>
        <v>19</v>
      </c>
      <c r="J99" s="19">
        <f t="shared" si="14"/>
        <v>3</v>
      </c>
      <c r="K99" s="19">
        <f t="shared" si="14"/>
        <v>7</v>
      </c>
      <c r="L99" s="19">
        <f t="shared" si="14"/>
        <v>8</v>
      </c>
      <c r="M99" s="19">
        <f t="shared" si="14"/>
        <v>6</v>
      </c>
      <c r="N99" s="19">
        <f t="shared" si="14"/>
        <v>5</v>
      </c>
      <c r="O99" s="19">
        <f t="shared" si="14"/>
        <v>16</v>
      </c>
      <c r="P99" s="49">
        <f t="shared" si="11"/>
        <v>84</v>
      </c>
      <c r="Q99" s="18"/>
      <c r="R99" s="59"/>
      <c r="S99" s="59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s="16" customFormat="1" ht="30" customHeight="1">
      <c r="A100" s="15"/>
      <c r="B100" s="20" t="s">
        <v>148</v>
      </c>
      <c r="C100" s="20"/>
      <c r="D100" s="19">
        <f t="shared" ref="D100:O100" si="15">+D24+D46+D82+D86+D98</f>
        <v>0</v>
      </c>
      <c r="E100" s="19">
        <f t="shared" si="15"/>
        <v>0</v>
      </c>
      <c r="F100" s="19">
        <f t="shared" si="15"/>
        <v>0</v>
      </c>
      <c r="G100" s="19">
        <f t="shared" si="15"/>
        <v>0</v>
      </c>
      <c r="H100" s="19">
        <f t="shared" si="15"/>
        <v>0</v>
      </c>
      <c r="I100" s="19">
        <f t="shared" si="15"/>
        <v>0</v>
      </c>
      <c r="J100" s="19">
        <f t="shared" si="15"/>
        <v>0</v>
      </c>
      <c r="K100" s="19">
        <f t="shared" si="15"/>
        <v>0</v>
      </c>
      <c r="L100" s="19">
        <f t="shared" si="15"/>
        <v>0</v>
      </c>
      <c r="M100" s="19">
        <f t="shared" si="15"/>
        <v>0</v>
      </c>
      <c r="N100" s="19">
        <f t="shared" si="15"/>
        <v>0</v>
      </c>
      <c r="O100" s="19">
        <f t="shared" si="15"/>
        <v>0</v>
      </c>
      <c r="P100" s="49">
        <f t="shared" si="11"/>
        <v>0</v>
      </c>
      <c r="Q100" s="18"/>
      <c r="R100" s="59"/>
      <c r="S100" s="59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27.75" customHeight="1">
      <c r="A101" s="139"/>
      <c r="B101" s="28" t="s">
        <v>149</v>
      </c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50"/>
      <c r="Q101" s="32"/>
      <c r="R101" s="58"/>
      <c r="S101" s="58"/>
      <c r="T101" s="27"/>
      <c r="U101" s="27"/>
      <c r="V101" s="27"/>
      <c r="W101" s="27"/>
      <c r="X101" s="27"/>
      <c r="Y101" s="27"/>
      <c r="Z101" s="27"/>
      <c r="AA101" s="27"/>
      <c r="AB101" s="27"/>
    </row>
    <row r="102" spans="1:28" ht="66.75" customHeight="1">
      <c r="A102" s="139"/>
      <c r="B102" s="152" t="s">
        <v>150</v>
      </c>
      <c r="C102" s="153" t="s">
        <v>151</v>
      </c>
      <c r="D102" s="25"/>
      <c r="E102" s="25"/>
      <c r="F102" s="25"/>
      <c r="G102" s="25"/>
      <c r="H102" s="25"/>
      <c r="I102" s="25"/>
      <c r="J102" s="25"/>
      <c r="K102" s="26">
        <v>1</v>
      </c>
      <c r="L102" s="25"/>
      <c r="M102" s="25"/>
      <c r="N102" s="25"/>
      <c r="O102" s="25"/>
      <c r="P102" s="46">
        <f t="shared" ref="P102:P121" si="16">SUM(D102:O102)</f>
        <v>1</v>
      </c>
      <c r="Q102" s="25">
        <v>80</v>
      </c>
      <c r="R102" s="130" t="s">
        <v>152</v>
      </c>
      <c r="S102" s="131" t="s">
        <v>153</v>
      </c>
      <c r="T102" s="27"/>
      <c r="U102" s="27"/>
      <c r="V102" s="27"/>
      <c r="W102" s="27"/>
      <c r="X102" s="27"/>
      <c r="Y102" s="27"/>
      <c r="Z102" s="27"/>
      <c r="AA102" s="27"/>
      <c r="AB102" s="27"/>
    </row>
    <row r="103" spans="1:28" ht="66.75" customHeight="1">
      <c r="A103" s="139"/>
      <c r="B103" s="152"/>
      <c r="C103" s="15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47">
        <f t="shared" si="16"/>
        <v>0</v>
      </c>
      <c r="Q103" s="24"/>
      <c r="R103" s="130"/>
      <c r="S103" s="131"/>
      <c r="T103" s="27"/>
      <c r="U103" s="27"/>
      <c r="V103" s="27"/>
      <c r="W103" s="27"/>
      <c r="X103" s="27"/>
      <c r="Y103" s="27"/>
      <c r="Z103" s="27"/>
      <c r="AA103" s="27"/>
      <c r="AB103" s="27"/>
    </row>
    <row r="104" spans="1:28" s="16" customFormat="1" ht="30" customHeight="1">
      <c r="A104" s="139"/>
      <c r="B104" s="29" t="s">
        <v>64</v>
      </c>
      <c r="C104" s="29"/>
      <c r="D104" s="21">
        <f>+D102</f>
        <v>0</v>
      </c>
      <c r="E104" s="21">
        <f t="shared" ref="E104:O104" si="17">+E102</f>
        <v>0</v>
      </c>
      <c r="F104" s="21">
        <f t="shared" si="17"/>
        <v>0</v>
      </c>
      <c r="G104" s="21">
        <f t="shared" si="17"/>
        <v>0</v>
      </c>
      <c r="H104" s="21">
        <f t="shared" si="17"/>
        <v>0</v>
      </c>
      <c r="I104" s="21">
        <f t="shared" si="17"/>
        <v>0</v>
      </c>
      <c r="J104" s="21">
        <f t="shared" si="17"/>
        <v>0</v>
      </c>
      <c r="K104" s="21">
        <f t="shared" si="17"/>
        <v>1</v>
      </c>
      <c r="L104" s="21">
        <f t="shared" si="17"/>
        <v>0</v>
      </c>
      <c r="M104" s="21">
        <f t="shared" si="17"/>
        <v>0</v>
      </c>
      <c r="N104" s="21">
        <f t="shared" si="17"/>
        <v>0</v>
      </c>
      <c r="O104" s="21">
        <f t="shared" si="17"/>
        <v>0</v>
      </c>
      <c r="P104" s="48">
        <f t="shared" si="16"/>
        <v>1</v>
      </c>
      <c r="Q104" s="18"/>
      <c r="R104" s="59"/>
      <c r="S104" s="59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s="16" customFormat="1" ht="30" customHeight="1">
      <c r="A105" s="139"/>
      <c r="B105" s="29" t="s">
        <v>65</v>
      </c>
      <c r="C105" s="29"/>
      <c r="D105" s="21">
        <f>+D103</f>
        <v>0</v>
      </c>
      <c r="E105" s="21">
        <f t="shared" ref="E105:O105" si="18">+E103</f>
        <v>0</v>
      </c>
      <c r="F105" s="21">
        <f t="shared" si="18"/>
        <v>0</v>
      </c>
      <c r="G105" s="21">
        <f t="shared" si="18"/>
        <v>0</v>
      </c>
      <c r="H105" s="21">
        <f t="shared" si="18"/>
        <v>0</v>
      </c>
      <c r="I105" s="21">
        <f t="shared" si="18"/>
        <v>0</v>
      </c>
      <c r="J105" s="21">
        <f t="shared" si="18"/>
        <v>0</v>
      </c>
      <c r="K105" s="21">
        <f t="shared" si="18"/>
        <v>0</v>
      </c>
      <c r="L105" s="21">
        <f t="shared" si="18"/>
        <v>0</v>
      </c>
      <c r="M105" s="21">
        <f t="shared" si="18"/>
        <v>0</v>
      </c>
      <c r="N105" s="21">
        <f t="shared" si="18"/>
        <v>0</v>
      </c>
      <c r="O105" s="21">
        <f t="shared" si="18"/>
        <v>0</v>
      </c>
      <c r="P105" s="48">
        <f t="shared" si="16"/>
        <v>0</v>
      </c>
      <c r="Q105" s="18"/>
      <c r="R105" s="59"/>
      <c r="S105" s="59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30" customHeight="1">
      <c r="A106" s="139"/>
      <c r="B106" s="152" t="s">
        <v>154</v>
      </c>
      <c r="C106" s="151" t="s">
        <v>155</v>
      </c>
      <c r="D106" s="25"/>
      <c r="E106" s="25"/>
      <c r="F106" s="25"/>
      <c r="G106" s="25"/>
      <c r="H106" s="25"/>
      <c r="I106" s="31">
        <v>1</v>
      </c>
      <c r="J106" s="25"/>
      <c r="K106" s="25"/>
      <c r="L106" s="25"/>
      <c r="M106" s="26">
        <v>1</v>
      </c>
      <c r="N106" s="25"/>
      <c r="O106" s="25"/>
      <c r="P106" s="46">
        <f t="shared" si="16"/>
        <v>2</v>
      </c>
      <c r="Q106" s="135">
        <v>162</v>
      </c>
      <c r="R106" s="126" t="s">
        <v>156</v>
      </c>
      <c r="S106" s="132" t="s">
        <v>157</v>
      </c>
    </row>
    <row r="107" spans="1:28" ht="30" customHeight="1">
      <c r="A107" s="139"/>
      <c r="B107" s="152"/>
      <c r="C107" s="151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47">
        <f t="shared" si="16"/>
        <v>0</v>
      </c>
      <c r="Q107" s="135"/>
      <c r="R107" s="127"/>
      <c r="S107" s="132"/>
    </row>
    <row r="108" spans="1:28" ht="30" customHeight="1">
      <c r="A108" s="139"/>
      <c r="B108" s="154" t="s">
        <v>158</v>
      </c>
      <c r="C108" s="151"/>
      <c r="D108" s="25"/>
      <c r="E108" s="25"/>
      <c r="F108" s="25"/>
      <c r="G108" s="25"/>
      <c r="H108" s="26">
        <v>1</v>
      </c>
      <c r="I108" s="25"/>
      <c r="J108" s="25"/>
      <c r="K108" s="25"/>
      <c r="L108" s="25"/>
      <c r="M108" s="25"/>
      <c r="N108" s="25"/>
      <c r="O108" s="25"/>
      <c r="P108" s="46">
        <f t="shared" si="16"/>
        <v>1</v>
      </c>
      <c r="Q108" s="135">
        <v>162</v>
      </c>
      <c r="R108" s="126" t="s">
        <v>159</v>
      </c>
      <c r="S108" s="132" t="s">
        <v>44</v>
      </c>
    </row>
    <row r="109" spans="1:28" ht="30" customHeight="1">
      <c r="A109" s="139"/>
      <c r="B109" s="154"/>
      <c r="C109" s="151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47">
        <f t="shared" si="16"/>
        <v>0</v>
      </c>
      <c r="Q109" s="135"/>
      <c r="R109" s="126"/>
      <c r="S109" s="132"/>
    </row>
    <row r="110" spans="1:28" ht="30" customHeight="1">
      <c r="A110" s="139"/>
      <c r="B110" s="134" t="s">
        <v>160</v>
      </c>
      <c r="C110" s="151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6">
        <v>1</v>
      </c>
      <c r="O110" s="25"/>
      <c r="P110" s="46">
        <f t="shared" si="16"/>
        <v>1</v>
      </c>
      <c r="Q110" s="135">
        <v>162</v>
      </c>
      <c r="R110" s="126" t="s">
        <v>161</v>
      </c>
      <c r="S110" s="132" t="s">
        <v>162</v>
      </c>
    </row>
    <row r="111" spans="1:28" ht="54.75" customHeight="1">
      <c r="A111" s="139"/>
      <c r="B111" s="134"/>
      <c r="C111" s="151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47">
        <f t="shared" si="16"/>
        <v>0</v>
      </c>
      <c r="Q111" s="135"/>
      <c r="R111" s="126"/>
      <c r="S111" s="132"/>
    </row>
    <row r="112" spans="1:28" ht="30" customHeight="1">
      <c r="A112" s="139"/>
      <c r="B112" s="136" t="s">
        <v>163</v>
      </c>
      <c r="C112" s="151"/>
      <c r="D112" s="25"/>
      <c r="E112" s="25"/>
      <c r="F112" s="25"/>
      <c r="G112" s="25"/>
      <c r="H112" s="26">
        <v>1</v>
      </c>
      <c r="I112" s="25"/>
      <c r="J112" s="25"/>
      <c r="K112" s="25"/>
      <c r="L112" s="26">
        <v>1</v>
      </c>
      <c r="M112" s="25"/>
      <c r="N112" s="25"/>
      <c r="O112" s="25"/>
      <c r="P112" s="46">
        <f t="shared" si="16"/>
        <v>2</v>
      </c>
      <c r="Q112" s="135" t="s">
        <v>43</v>
      </c>
      <c r="R112" s="127" t="s">
        <v>164</v>
      </c>
      <c r="S112" s="132" t="s">
        <v>87</v>
      </c>
    </row>
    <row r="113" spans="1:28" ht="30" customHeight="1">
      <c r="A113" s="139"/>
      <c r="B113" s="136"/>
      <c r="C113" s="151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47">
        <f t="shared" si="16"/>
        <v>0</v>
      </c>
      <c r="Q113" s="135"/>
      <c r="R113" s="127"/>
      <c r="S113" s="132"/>
    </row>
    <row r="114" spans="1:28" ht="30" customHeight="1">
      <c r="A114" s="139"/>
      <c r="B114" s="136" t="s">
        <v>165</v>
      </c>
      <c r="C114" s="151"/>
      <c r="D114" s="25"/>
      <c r="E114" s="25"/>
      <c r="F114" s="25"/>
      <c r="G114" s="25"/>
      <c r="H114" s="25"/>
      <c r="I114" s="25"/>
      <c r="J114" s="26">
        <v>1</v>
      </c>
      <c r="K114" s="25"/>
      <c r="L114" s="25"/>
      <c r="M114" s="25"/>
      <c r="N114" s="25"/>
      <c r="O114" s="25"/>
      <c r="P114" s="46">
        <f t="shared" si="16"/>
        <v>1</v>
      </c>
      <c r="Q114" s="135" t="s">
        <v>92</v>
      </c>
      <c r="R114" s="126" t="s">
        <v>166</v>
      </c>
      <c r="S114" s="132" t="s">
        <v>167</v>
      </c>
    </row>
    <row r="115" spans="1:28" ht="30" customHeight="1">
      <c r="A115" s="139"/>
      <c r="B115" s="136"/>
      <c r="C115" s="151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47">
        <f t="shared" si="16"/>
        <v>0</v>
      </c>
      <c r="Q115" s="135"/>
      <c r="R115" s="127"/>
      <c r="S115" s="132"/>
    </row>
    <row r="116" spans="1:28" ht="30" customHeight="1">
      <c r="A116" s="139"/>
      <c r="B116" s="136" t="s">
        <v>168</v>
      </c>
      <c r="C116" s="151"/>
      <c r="D116" s="25"/>
      <c r="E116" s="25"/>
      <c r="F116" s="25"/>
      <c r="G116" s="25"/>
      <c r="H116" s="25"/>
      <c r="I116" s="25"/>
      <c r="J116" s="25"/>
      <c r="K116" s="25"/>
      <c r="L116" s="31">
        <v>1</v>
      </c>
      <c r="M116" s="25"/>
      <c r="N116" s="25"/>
      <c r="O116" s="25"/>
      <c r="P116" s="46">
        <f t="shared" si="16"/>
        <v>1</v>
      </c>
      <c r="Q116" s="135" t="s">
        <v>43</v>
      </c>
      <c r="R116" s="126" t="s">
        <v>169</v>
      </c>
      <c r="S116" s="132" t="s">
        <v>44</v>
      </c>
    </row>
    <row r="117" spans="1:28" ht="30" customHeight="1">
      <c r="A117" s="139"/>
      <c r="B117" s="136"/>
      <c r="C117" s="151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47">
        <f t="shared" si="16"/>
        <v>0</v>
      </c>
      <c r="Q117" s="135"/>
      <c r="R117" s="127"/>
      <c r="S117" s="132"/>
    </row>
    <row r="118" spans="1:28" s="16" customFormat="1" ht="26.45" customHeight="1">
      <c r="A118" s="139"/>
      <c r="B118" s="29" t="s">
        <v>64</v>
      </c>
      <c r="C118" s="29"/>
      <c r="D118" s="21">
        <f>+D106+D108+D110+D112+D114+D116</f>
        <v>0</v>
      </c>
      <c r="E118" s="21">
        <f t="shared" ref="E118:O118" si="19">+E106+E108+E110+E112+E114+E116</f>
        <v>0</v>
      </c>
      <c r="F118" s="21">
        <f t="shared" si="19"/>
        <v>0</v>
      </c>
      <c r="G118" s="21">
        <f t="shared" si="19"/>
        <v>0</v>
      </c>
      <c r="H118" s="21">
        <f t="shared" si="19"/>
        <v>2</v>
      </c>
      <c r="I118" s="21">
        <f t="shared" si="19"/>
        <v>1</v>
      </c>
      <c r="J118" s="21">
        <f t="shared" si="19"/>
        <v>1</v>
      </c>
      <c r="K118" s="21">
        <f t="shared" si="19"/>
        <v>0</v>
      </c>
      <c r="L118" s="21">
        <f t="shared" si="19"/>
        <v>2</v>
      </c>
      <c r="M118" s="21">
        <f t="shared" si="19"/>
        <v>1</v>
      </c>
      <c r="N118" s="21">
        <f t="shared" si="19"/>
        <v>1</v>
      </c>
      <c r="O118" s="21">
        <f t="shared" si="19"/>
        <v>0</v>
      </c>
      <c r="P118" s="48">
        <f t="shared" si="16"/>
        <v>8</v>
      </c>
      <c r="Q118" s="18"/>
      <c r="R118" s="59"/>
      <c r="S118" s="59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s="16" customFormat="1" ht="30" customHeight="1">
      <c r="A119" s="139"/>
      <c r="B119" s="29" t="s">
        <v>65</v>
      </c>
      <c r="C119" s="29"/>
      <c r="D119" s="21">
        <f>+D107+D109+D111+D113+D115+D117</f>
        <v>0</v>
      </c>
      <c r="E119" s="21">
        <f t="shared" ref="E119:O119" si="20">+E107+E109+E111+E113+E115+E117</f>
        <v>0</v>
      </c>
      <c r="F119" s="21">
        <f t="shared" si="20"/>
        <v>0</v>
      </c>
      <c r="G119" s="21">
        <f t="shared" si="20"/>
        <v>0</v>
      </c>
      <c r="H119" s="21">
        <f t="shared" si="20"/>
        <v>0</v>
      </c>
      <c r="I119" s="21">
        <f t="shared" si="20"/>
        <v>0</v>
      </c>
      <c r="J119" s="21">
        <f t="shared" si="20"/>
        <v>0</v>
      </c>
      <c r="K119" s="21">
        <f t="shared" si="20"/>
        <v>0</v>
      </c>
      <c r="L119" s="21">
        <f t="shared" si="20"/>
        <v>0</v>
      </c>
      <c r="M119" s="21">
        <f t="shared" si="20"/>
        <v>0</v>
      </c>
      <c r="N119" s="21">
        <f t="shared" si="20"/>
        <v>0</v>
      </c>
      <c r="O119" s="21">
        <f t="shared" si="20"/>
        <v>0</v>
      </c>
      <c r="P119" s="48">
        <f t="shared" si="16"/>
        <v>0</v>
      </c>
      <c r="Q119" s="18"/>
      <c r="R119" s="59"/>
      <c r="S119" s="59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s="16" customFormat="1" ht="30" customHeight="1">
      <c r="A120" s="139"/>
      <c r="B120" s="20" t="s">
        <v>147</v>
      </c>
      <c r="C120" s="20"/>
      <c r="D120" s="19">
        <f t="shared" ref="D120:O120" si="21">+D104+D118</f>
        <v>0</v>
      </c>
      <c r="E120" s="19">
        <f t="shared" si="21"/>
        <v>0</v>
      </c>
      <c r="F120" s="19">
        <f t="shared" si="21"/>
        <v>0</v>
      </c>
      <c r="G120" s="19">
        <f t="shared" si="21"/>
        <v>0</v>
      </c>
      <c r="H120" s="19">
        <f t="shared" si="21"/>
        <v>2</v>
      </c>
      <c r="I120" s="19">
        <f t="shared" si="21"/>
        <v>1</v>
      </c>
      <c r="J120" s="19">
        <f t="shared" si="21"/>
        <v>1</v>
      </c>
      <c r="K120" s="19">
        <f t="shared" si="21"/>
        <v>1</v>
      </c>
      <c r="L120" s="19">
        <f t="shared" si="21"/>
        <v>2</v>
      </c>
      <c r="M120" s="19">
        <f t="shared" si="21"/>
        <v>1</v>
      </c>
      <c r="N120" s="19">
        <f t="shared" si="21"/>
        <v>1</v>
      </c>
      <c r="O120" s="19">
        <f t="shared" si="21"/>
        <v>0</v>
      </c>
      <c r="P120" s="49">
        <f t="shared" si="16"/>
        <v>9</v>
      </c>
      <c r="Q120" s="18"/>
      <c r="R120" s="59"/>
      <c r="S120" s="59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s="16" customFormat="1" ht="30" customHeight="1">
      <c r="A121" s="139"/>
      <c r="B121" s="20" t="s">
        <v>148</v>
      </c>
      <c r="C121" s="20"/>
      <c r="D121" s="19">
        <f t="shared" ref="D121:O121" si="22">+D105+D119</f>
        <v>0</v>
      </c>
      <c r="E121" s="19">
        <f t="shared" si="22"/>
        <v>0</v>
      </c>
      <c r="F121" s="19">
        <f t="shared" si="22"/>
        <v>0</v>
      </c>
      <c r="G121" s="19">
        <f t="shared" si="22"/>
        <v>0</v>
      </c>
      <c r="H121" s="19">
        <f t="shared" si="22"/>
        <v>0</v>
      </c>
      <c r="I121" s="19">
        <f t="shared" si="22"/>
        <v>0</v>
      </c>
      <c r="J121" s="19">
        <f t="shared" si="22"/>
        <v>0</v>
      </c>
      <c r="K121" s="19">
        <f t="shared" si="22"/>
        <v>0</v>
      </c>
      <c r="L121" s="19">
        <f t="shared" si="22"/>
        <v>0</v>
      </c>
      <c r="M121" s="19">
        <f t="shared" si="22"/>
        <v>0</v>
      </c>
      <c r="N121" s="19">
        <f t="shared" si="22"/>
        <v>0</v>
      </c>
      <c r="O121" s="19">
        <f t="shared" si="22"/>
        <v>0</v>
      </c>
      <c r="P121" s="49">
        <f t="shared" si="16"/>
        <v>0</v>
      </c>
      <c r="Q121" s="18"/>
      <c r="R121" s="59"/>
      <c r="S121" s="59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27.75" customHeight="1">
      <c r="A122" s="139"/>
      <c r="B122" s="28" t="s">
        <v>170</v>
      </c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50"/>
      <c r="Q122" s="28"/>
      <c r="R122" s="58"/>
      <c r="S122" s="58"/>
      <c r="T122" s="27"/>
      <c r="U122" s="27"/>
      <c r="V122" s="27"/>
      <c r="W122" s="27"/>
      <c r="X122" s="27"/>
      <c r="Y122" s="27"/>
      <c r="Z122" s="27"/>
      <c r="AA122" s="27"/>
      <c r="AB122" s="27"/>
    </row>
    <row r="123" spans="1:28" ht="27.75" customHeight="1">
      <c r="A123" s="139"/>
      <c r="B123" s="136" t="s">
        <v>171</v>
      </c>
      <c r="C123" s="155"/>
      <c r="D123" s="25"/>
      <c r="E123" s="25"/>
      <c r="F123" s="25"/>
      <c r="G123" s="25"/>
      <c r="H123" s="25"/>
      <c r="I123" s="26">
        <v>1</v>
      </c>
      <c r="J123" s="25"/>
      <c r="K123" s="25"/>
      <c r="L123" s="25"/>
      <c r="M123" s="25"/>
      <c r="N123" s="25"/>
      <c r="O123" s="25"/>
      <c r="P123" s="46">
        <f t="shared" ref="P123:P132" si="23">SUM(D123:O123)</f>
        <v>1</v>
      </c>
      <c r="Q123" s="135" t="s">
        <v>43</v>
      </c>
      <c r="R123" s="130" t="s">
        <v>172</v>
      </c>
      <c r="S123" s="131" t="s">
        <v>87</v>
      </c>
      <c r="T123" s="27"/>
      <c r="U123" s="27"/>
      <c r="V123" s="27"/>
      <c r="W123" s="27"/>
      <c r="X123" s="27"/>
      <c r="Y123" s="27"/>
      <c r="Z123" s="27"/>
      <c r="AA123" s="27"/>
      <c r="AB123" s="27"/>
    </row>
    <row r="124" spans="1:28" ht="27.75" customHeight="1">
      <c r="A124" s="139"/>
      <c r="B124" s="136"/>
      <c r="C124" s="155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47">
        <f t="shared" si="23"/>
        <v>0</v>
      </c>
      <c r="Q124" s="135"/>
      <c r="R124" s="130"/>
      <c r="S124" s="131"/>
      <c r="T124" s="27"/>
      <c r="U124" s="27"/>
      <c r="V124" s="27"/>
      <c r="W124" s="27"/>
      <c r="X124" s="27"/>
      <c r="Y124" s="27"/>
      <c r="Z124" s="27"/>
      <c r="AA124" s="27"/>
      <c r="AB124" s="27"/>
    </row>
    <row r="125" spans="1:28" ht="27.75" customHeight="1">
      <c r="A125" s="139"/>
      <c r="B125" s="136" t="s">
        <v>173</v>
      </c>
      <c r="C125" s="155"/>
      <c r="D125" s="25"/>
      <c r="E125" s="25"/>
      <c r="F125" s="25"/>
      <c r="G125" s="25"/>
      <c r="H125" s="25"/>
      <c r="I125" s="25"/>
      <c r="J125" s="26">
        <v>1</v>
      </c>
      <c r="K125" s="25"/>
      <c r="L125" s="25"/>
      <c r="M125" s="25"/>
      <c r="N125" s="25"/>
      <c r="O125" s="25"/>
      <c r="P125" s="46">
        <f t="shared" si="23"/>
        <v>1</v>
      </c>
      <c r="Q125" s="135">
        <v>162</v>
      </c>
      <c r="R125" s="130" t="s">
        <v>174</v>
      </c>
      <c r="S125" s="131" t="s">
        <v>87</v>
      </c>
      <c r="T125" s="27"/>
      <c r="U125" s="27"/>
      <c r="V125" s="27"/>
      <c r="W125" s="27"/>
      <c r="X125" s="27"/>
      <c r="Y125" s="27"/>
      <c r="Z125" s="27"/>
      <c r="AA125" s="27"/>
      <c r="AB125" s="27"/>
    </row>
    <row r="126" spans="1:28" ht="27.75" customHeight="1">
      <c r="A126" s="139"/>
      <c r="B126" s="136"/>
      <c r="C126" s="155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47">
        <f t="shared" si="23"/>
        <v>0</v>
      </c>
      <c r="Q126" s="135"/>
      <c r="R126" s="130"/>
      <c r="S126" s="131"/>
      <c r="T126" s="27"/>
      <c r="U126" s="27"/>
      <c r="V126" s="27"/>
      <c r="W126" s="27"/>
      <c r="X126" s="27"/>
      <c r="Y126" s="27"/>
      <c r="Z126" s="27"/>
      <c r="AA126" s="27"/>
      <c r="AB126" s="27"/>
    </row>
    <row r="127" spans="1:28" ht="27.75" customHeight="1">
      <c r="A127" s="139"/>
      <c r="B127" s="136" t="s">
        <v>175</v>
      </c>
      <c r="C127" s="155"/>
      <c r="D127" s="25"/>
      <c r="E127" s="25"/>
      <c r="F127" s="25"/>
      <c r="G127" s="26">
        <v>1</v>
      </c>
      <c r="H127" s="25"/>
      <c r="I127" s="25"/>
      <c r="J127" s="25"/>
      <c r="K127" s="25"/>
      <c r="L127" s="25"/>
      <c r="M127" s="25"/>
      <c r="N127" s="25"/>
      <c r="O127" s="25"/>
      <c r="P127" s="46">
        <f t="shared" si="23"/>
        <v>1</v>
      </c>
      <c r="Q127" s="135" t="s">
        <v>43</v>
      </c>
      <c r="R127" s="130" t="s">
        <v>176</v>
      </c>
      <c r="S127" s="131" t="s">
        <v>87</v>
      </c>
      <c r="T127" s="27"/>
      <c r="U127" s="27"/>
      <c r="V127" s="27"/>
      <c r="W127" s="27"/>
      <c r="X127" s="27"/>
      <c r="Y127" s="27"/>
      <c r="Z127" s="27"/>
      <c r="AA127" s="27"/>
      <c r="AB127" s="27"/>
    </row>
    <row r="128" spans="1:28" ht="27.75" customHeight="1">
      <c r="A128" s="139"/>
      <c r="B128" s="136"/>
      <c r="C128" s="155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47">
        <f t="shared" si="23"/>
        <v>0</v>
      </c>
      <c r="Q128" s="135"/>
      <c r="R128" s="130"/>
      <c r="S128" s="131"/>
      <c r="T128" s="27"/>
      <c r="U128" s="27"/>
      <c r="V128" s="27"/>
      <c r="W128" s="27"/>
      <c r="X128" s="27"/>
      <c r="Y128" s="27"/>
      <c r="Z128" s="27"/>
      <c r="AA128" s="27"/>
      <c r="AB128" s="27"/>
    </row>
    <row r="129" spans="1:28" s="16" customFormat="1" ht="26.45" customHeight="1">
      <c r="A129" s="139"/>
      <c r="B129" s="29" t="s">
        <v>64</v>
      </c>
      <c r="C129" s="29"/>
      <c r="D129" s="21">
        <f>+D123+D125+D127</f>
        <v>0</v>
      </c>
      <c r="E129" s="21">
        <f t="shared" ref="E129:O129" si="24">+E123+E125+E127</f>
        <v>0</v>
      </c>
      <c r="F129" s="21">
        <f t="shared" si="24"/>
        <v>0</v>
      </c>
      <c r="G129" s="21">
        <f t="shared" si="24"/>
        <v>1</v>
      </c>
      <c r="H129" s="21">
        <f t="shared" si="24"/>
        <v>0</v>
      </c>
      <c r="I129" s="21">
        <f t="shared" si="24"/>
        <v>1</v>
      </c>
      <c r="J129" s="21">
        <f t="shared" si="24"/>
        <v>1</v>
      </c>
      <c r="K129" s="21">
        <f t="shared" si="24"/>
        <v>0</v>
      </c>
      <c r="L129" s="21">
        <f t="shared" si="24"/>
        <v>0</v>
      </c>
      <c r="M129" s="21">
        <f t="shared" si="24"/>
        <v>0</v>
      </c>
      <c r="N129" s="21">
        <f t="shared" si="24"/>
        <v>0</v>
      </c>
      <c r="O129" s="21">
        <f t="shared" si="24"/>
        <v>0</v>
      </c>
      <c r="P129" s="48">
        <f t="shared" si="23"/>
        <v>3</v>
      </c>
      <c r="Q129" s="18"/>
      <c r="R129" s="59"/>
      <c r="S129" s="59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s="16" customFormat="1" ht="30" customHeight="1">
      <c r="A130" s="139"/>
      <c r="B130" s="29" t="s">
        <v>65</v>
      </c>
      <c r="C130" s="29"/>
      <c r="D130" s="21">
        <f>+D124+D126+D128</f>
        <v>0</v>
      </c>
      <c r="E130" s="21">
        <f t="shared" ref="E130:O130" si="25">+E124+E126+E128</f>
        <v>0</v>
      </c>
      <c r="F130" s="21">
        <f t="shared" si="25"/>
        <v>0</v>
      </c>
      <c r="G130" s="21">
        <f t="shared" si="25"/>
        <v>0</v>
      </c>
      <c r="H130" s="21">
        <f t="shared" si="25"/>
        <v>0</v>
      </c>
      <c r="I130" s="21">
        <f t="shared" si="25"/>
        <v>0</v>
      </c>
      <c r="J130" s="21">
        <f t="shared" si="25"/>
        <v>0</v>
      </c>
      <c r="K130" s="21">
        <f t="shared" si="25"/>
        <v>0</v>
      </c>
      <c r="L130" s="21">
        <f t="shared" si="25"/>
        <v>0</v>
      </c>
      <c r="M130" s="21">
        <f t="shared" si="25"/>
        <v>0</v>
      </c>
      <c r="N130" s="21">
        <f t="shared" si="25"/>
        <v>0</v>
      </c>
      <c r="O130" s="21">
        <f t="shared" si="25"/>
        <v>0</v>
      </c>
      <c r="P130" s="48">
        <f t="shared" si="23"/>
        <v>0</v>
      </c>
      <c r="Q130" s="18"/>
      <c r="R130" s="59"/>
      <c r="S130" s="59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s="16" customFormat="1" ht="30" customHeight="1">
      <c r="A131" s="15"/>
      <c r="B131" s="20" t="s">
        <v>147</v>
      </c>
      <c r="C131" s="20"/>
      <c r="D131" s="19">
        <f t="shared" ref="D131:O131" si="26">+D129</f>
        <v>0</v>
      </c>
      <c r="E131" s="19">
        <f t="shared" si="26"/>
        <v>0</v>
      </c>
      <c r="F131" s="19">
        <f t="shared" si="26"/>
        <v>0</v>
      </c>
      <c r="G131" s="19">
        <f t="shared" si="26"/>
        <v>1</v>
      </c>
      <c r="H131" s="19">
        <f t="shared" si="26"/>
        <v>0</v>
      </c>
      <c r="I131" s="19">
        <f t="shared" si="26"/>
        <v>1</v>
      </c>
      <c r="J131" s="19">
        <f t="shared" si="26"/>
        <v>1</v>
      </c>
      <c r="K131" s="19">
        <f t="shared" si="26"/>
        <v>0</v>
      </c>
      <c r="L131" s="19">
        <f t="shared" si="26"/>
        <v>0</v>
      </c>
      <c r="M131" s="19">
        <f t="shared" si="26"/>
        <v>0</v>
      </c>
      <c r="N131" s="19">
        <f t="shared" si="26"/>
        <v>0</v>
      </c>
      <c r="O131" s="19">
        <f t="shared" si="26"/>
        <v>0</v>
      </c>
      <c r="P131" s="49">
        <f t="shared" si="23"/>
        <v>3</v>
      </c>
      <c r="Q131" s="18"/>
      <c r="R131" s="59"/>
      <c r="S131" s="59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s="16" customFormat="1" ht="30" customHeight="1">
      <c r="A132" s="15"/>
      <c r="B132" s="20" t="s">
        <v>148</v>
      </c>
      <c r="C132" s="20"/>
      <c r="D132" s="19">
        <f t="shared" ref="D132:O132" si="27">+D130</f>
        <v>0</v>
      </c>
      <c r="E132" s="19">
        <f t="shared" si="27"/>
        <v>0</v>
      </c>
      <c r="F132" s="19">
        <f t="shared" si="27"/>
        <v>0</v>
      </c>
      <c r="G132" s="19">
        <f t="shared" si="27"/>
        <v>0</v>
      </c>
      <c r="H132" s="19">
        <f t="shared" si="27"/>
        <v>0</v>
      </c>
      <c r="I132" s="19">
        <f t="shared" si="27"/>
        <v>0</v>
      </c>
      <c r="J132" s="19">
        <f t="shared" si="27"/>
        <v>0</v>
      </c>
      <c r="K132" s="19">
        <f t="shared" si="27"/>
        <v>0</v>
      </c>
      <c r="L132" s="19">
        <f t="shared" si="27"/>
        <v>0</v>
      </c>
      <c r="M132" s="19">
        <f t="shared" si="27"/>
        <v>0</v>
      </c>
      <c r="N132" s="19">
        <f t="shared" si="27"/>
        <v>0</v>
      </c>
      <c r="O132" s="19">
        <f t="shared" si="27"/>
        <v>0</v>
      </c>
      <c r="P132" s="49">
        <f t="shared" si="23"/>
        <v>0</v>
      </c>
      <c r="Q132" s="18"/>
      <c r="R132" s="59"/>
      <c r="S132" s="59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27.75" customHeight="1">
      <c r="A133" s="139"/>
      <c r="B133" s="28" t="s">
        <v>177</v>
      </c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50"/>
      <c r="Q133" s="28"/>
      <c r="R133" s="58"/>
      <c r="S133" s="58"/>
      <c r="T133" s="27"/>
      <c r="U133" s="27"/>
      <c r="V133" s="27"/>
      <c r="W133" s="27"/>
      <c r="X133" s="27"/>
      <c r="Y133" s="27"/>
      <c r="Z133" s="27"/>
      <c r="AA133" s="27"/>
      <c r="AB133" s="27"/>
    </row>
    <row r="134" spans="1:28" ht="30" customHeight="1">
      <c r="A134" s="139"/>
      <c r="B134" s="154" t="s">
        <v>178</v>
      </c>
      <c r="C134" s="156" t="s">
        <v>179</v>
      </c>
      <c r="D134" s="25"/>
      <c r="E134" s="25"/>
      <c r="F134" s="25"/>
      <c r="G134" s="26">
        <v>1</v>
      </c>
      <c r="H134" s="25"/>
      <c r="I134" s="25"/>
      <c r="J134" s="25"/>
      <c r="K134" s="25"/>
      <c r="L134" s="25"/>
      <c r="M134" s="25"/>
      <c r="N134" s="25"/>
      <c r="O134" s="25"/>
      <c r="P134" s="46">
        <f t="shared" ref="P134:P143" si="28">SUM(D134:O134)</f>
        <v>1</v>
      </c>
      <c r="Q134" s="135" t="s">
        <v>43</v>
      </c>
      <c r="R134" s="126" t="s">
        <v>180</v>
      </c>
      <c r="S134" s="128" t="s">
        <v>181</v>
      </c>
    </row>
    <row r="135" spans="1:28" ht="64.5" customHeight="1">
      <c r="A135" s="139"/>
      <c r="B135" s="154"/>
      <c r="C135" s="156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47">
        <f t="shared" si="28"/>
        <v>0</v>
      </c>
      <c r="Q135" s="135"/>
      <c r="R135" s="127"/>
      <c r="S135" s="129"/>
    </row>
    <row r="136" spans="1:28" ht="45.75" customHeight="1">
      <c r="A136" s="139"/>
      <c r="B136" s="154" t="s">
        <v>182</v>
      </c>
      <c r="C136" s="156" t="s">
        <v>183</v>
      </c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6">
        <v>1</v>
      </c>
      <c r="P136" s="46">
        <f t="shared" si="28"/>
        <v>1</v>
      </c>
      <c r="Q136" s="23">
        <v>162</v>
      </c>
      <c r="R136" s="54" t="s">
        <v>184</v>
      </c>
    </row>
    <row r="137" spans="1:28" ht="30" customHeight="1">
      <c r="A137" s="139"/>
      <c r="B137" s="154"/>
      <c r="C137" s="156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47">
        <f t="shared" si="28"/>
        <v>0</v>
      </c>
      <c r="Q137" s="23"/>
    </row>
    <row r="138" spans="1:28" ht="45" customHeight="1">
      <c r="A138" s="139"/>
      <c r="B138" s="154" t="s">
        <v>185</v>
      </c>
      <c r="C138" s="156"/>
      <c r="D138" s="25"/>
      <c r="E138" s="25"/>
      <c r="F138" s="25"/>
      <c r="G138" s="25"/>
      <c r="H138" s="26">
        <v>1</v>
      </c>
      <c r="I138" s="25"/>
      <c r="J138" s="25"/>
      <c r="K138" s="25"/>
      <c r="L138" s="25"/>
      <c r="M138" s="25"/>
      <c r="N138" s="25"/>
      <c r="O138" s="26">
        <v>1</v>
      </c>
      <c r="P138" s="46">
        <f t="shared" si="28"/>
        <v>2</v>
      </c>
      <c r="Q138" s="23">
        <v>20</v>
      </c>
      <c r="R138" s="54" t="s">
        <v>186</v>
      </c>
      <c r="S138" s="54" t="s">
        <v>187</v>
      </c>
    </row>
    <row r="139" spans="1:28" ht="30" customHeight="1">
      <c r="A139" s="139"/>
      <c r="B139" s="154"/>
      <c r="C139" s="156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47">
        <f t="shared" si="28"/>
        <v>0</v>
      </c>
      <c r="Q139" s="23"/>
    </row>
    <row r="140" spans="1:28" s="16" customFormat="1" ht="26.45" customHeight="1">
      <c r="A140" s="139"/>
      <c r="B140" s="29" t="s">
        <v>64</v>
      </c>
      <c r="C140" s="29"/>
      <c r="D140" s="21">
        <f>+D134+D136+D138</f>
        <v>0</v>
      </c>
      <c r="E140" s="21">
        <f t="shared" ref="E140:O140" si="29">+E134+E136+E138</f>
        <v>0</v>
      </c>
      <c r="F140" s="21">
        <f t="shared" si="29"/>
        <v>0</v>
      </c>
      <c r="G140" s="21">
        <f t="shared" si="29"/>
        <v>1</v>
      </c>
      <c r="H140" s="21">
        <f t="shared" si="29"/>
        <v>1</v>
      </c>
      <c r="I140" s="21">
        <f t="shared" si="29"/>
        <v>0</v>
      </c>
      <c r="J140" s="21">
        <f t="shared" si="29"/>
        <v>0</v>
      </c>
      <c r="K140" s="21">
        <f t="shared" si="29"/>
        <v>0</v>
      </c>
      <c r="L140" s="21">
        <f t="shared" si="29"/>
        <v>0</v>
      </c>
      <c r="M140" s="21">
        <f t="shared" si="29"/>
        <v>0</v>
      </c>
      <c r="N140" s="21">
        <f t="shared" si="29"/>
        <v>0</v>
      </c>
      <c r="O140" s="21">
        <f t="shared" si="29"/>
        <v>2</v>
      </c>
      <c r="P140" s="48">
        <f t="shared" si="28"/>
        <v>4</v>
      </c>
      <c r="Q140" s="18"/>
      <c r="R140" s="59"/>
      <c r="S140" s="59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s="16" customFormat="1" ht="30" customHeight="1">
      <c r="A141" s="139"/>
      <c r="B141" s="29" t="s">
        <v>65</v>
      </c>
      <c r="C141" s="29"/>
      <c r="D141" s="21">
        <f>+D135+D137+D139</f>
        <v>0</v>
      </c>
      <c r="E141" s="21">
        <f t="shared" ref="E141:O141" si="30">+E135+E137+E139</f>
        <v>0</v>
      </c>
      <c r="F141" s="21">
        <f t="shared" si="30"/>
        <v>0</v>
      </c>
      <c r="G141" s="21">
        <f t="shared" si="30"/>
        <v>0</v>
      </c>
      <c r="H141" s="21">
        <f t="shared" si="30"/>
        <v>0</v>
      </c>
      <c r="I141" s="21">
        <f t="shared" si="30"/>
        <v>0</v>
      </c>
      <c r="J141" s="21">
        <f t="shared" si="30"/>
        <v>0</v>
      </c>
      <c r="K141" s="21">
        <f t="shared" si="30"/>
        <v>0</v>
      </c>
      <c r="L141" s="21">
        <f t="shared" si="30"/>
        <v>0</v>
      </c>
      <c r="M141" s="21">
        <f t="shared" si="30"/>
        <v>0</v>
      </c>
      <c r="N141" s="21">
        <f t="shared" si="30"/>
        <v>0</v>
      </c>
      <c r="O141" s="21">
        <f t="shared" si="30"/>
        <v>0</v>
      </c>
      <c r="P141" s="48">
        <f t="shared" si="28"/>
        <v>0</v>
      </c>
      <c r="Q141" s="18"/>
      <c r="R141" s="59"/>
      <c r="S141" s="59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s="16" customFormat="1" ht="30" customHeight="1">
      <c r="A142" s="139"/>
      <c r="B142" s="20" t="s">
        <v>147</v>
      </c>
      <c r="C142" s="20"/>
      <c r="D142" s="19">
        <f t="shared" ref="D142:O142" si="31">+D140</f>
        <v>0</v>
      </c>
      <c r="E142" s="19">
        <f t="shared" si="31"/>
        <v>0</v>
      </c>
      <c r="F142" s="19">
        <f t="shared" si="31"/>
        <v>0</v>
      </c>
      <c r="G142" s="19">
        <f t="shared" si="31"/>
        <v>1</v>
      </c>
      <c r="H142" s="19">
        <f t="shared" si="31"/>
        <v>1</v>
      </c>
      <c r="I142" s="19">
        <f t="shared" si="31"/>
        <v>0</v>
      </c>
      <c r="J142" s="19">
        <f t="shared" si="31"/>
        <v>0</v>
      </c>
      <c r="K142" s="19">
        <f t="shared" si="31"/>
        <v>0</v>
      </c>
      <c r="L142" s="19">
        <f t="shared" si="31"/>
        <v>0</v>
      </c>
      <c r="M142" s="19">
        <f t="shared" si="31"/>
        <v>0</v>
      </c>
      <c r="N142" s="19">
        <f t="shared" si="31"/>
        <v>0</v>
      </c>
      <c r="O142" s="19">
        <f t="shared" si="31"/>
        <v>2</v>
      </c>
      <c r="P142" s="49">
        <f t="shared" si="28"/>
        <v>4</v>
      </c>
      <c r="Q142" s="18"/>
      <c r="R142" s="59"/>
      <c r="S142" s="59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s="16" customFormat="1" ht="30" customHeight="1">
      <c r="A143" s="139"/>
      <c r="B143" s="20" t="s">
        <v>148</v>
      </c>
      <c r="C143" s="20"/>
      <c r="D143" s="19">
        <f t="shared" ref="D143:O143" si="32">+D141</f>
        <v>0</v>
      </c>
      <c r="E143" s="19">
        <f t="shared" si="32"/>
        <v>0</v>
      </c>
      <c r="F143" s="19">
        <f t="shared" si="32"/>
        <v>0</v>
      </c>
      <c r="G143" s="19">
        <f t="shared" si="32"/>
        <v>0</v>
      </c>
      <c r="H143" s="19">
        <f t="shared" si="32"/>
        <v>0</v>
      </c>
      <c r="I143" s="19">
        <f t="shared" si="32"/>
        <v>0</v>
      </c>
      <c r="J143" s="19">
        <f t="shared" si="32"/>
        <v>0</v>
      </c>
      <c r="K143" s="19">
        <f t="shared" si="32"/>
        <v>0</v>
      </c>
      <c r="L143" s="19">
        <f t="shared" si="32"/>
        <v>0</v>
      </c>
      <c r="M143" s="19">
        <f t="shared" si="32"/>
        <v>0</v>
      </c>
      <c r="N143" s="19">
        <f t="shared" si="32"/>
        <v>0</v>
      </c>
      <c r="O143" s="19">
        <f t="shared" si="32"/>
        <v>0</v>
      </c>
      <c r="P143" s="49">
        <f t="shared" si="28"/>
        <v>0</v>
      </c>
      <c r="Q143" s="18"/>
      <c r="R143" s="59"/>
      <c r="S143" s="59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48" customHeight="1">
      <c r="A144" s="139"/>
      <c r="B144" s="28" t="s">
        <v>188</v>
      </c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50"/>
      <c r="Q144" s="28"/>
      <c r="R144" s="58"/>
      <c r="S144" s="58"/>
      <c r="T144" s="27"/>
      <c r="U144" s="27"/>
      <c r="V144" s="27"/>
      <c r="W144" s="27"/>
      <c r="X144" s="27"/>
      <c r="Y144" s="27"/>
      <c r="Z144" s="27"/>
      <c r="AA144" s="27"/>
      <c r="AB144" s="27"/>
    </row>
    <row r="145" spans="1:28" ht="30" customHeight="1">
      <c r="A145" s="139"/>
      <c r="B145" s="154" t="s">
        <v>189</v>
      </c>
      <c r="C145" s="156" t="s">
        <v>190</v>
      </c>
      <c r="D145" s="25"/>
      <c r="E145" s="25"/>
      <c r="F145" s="25"/>
      <c r="G145" s="26">
        <v>1</v>
      </c>
      <c r="H145" s="25"/>
      <c r="I145" s="25"/>
      <c r="J145" s="25"/>
      <c r="K145" s="25"/>
      <c r="L145" s="25"/>
      <c r="M145" s="25"/>
      <c r="N145" s="25"/>
      <c r="O145" s="25"/>
      <c r="P145" s="46">
        <f t="shared" ref="P145:P152" si="33">SUM(D145:O145)</f>
        <v>1</v>
      </c>
      <c r="Q145" s="135">
        <v>40</v>
      </c>
      <c r="R145" s="57" t="s">
        <v>191</v>
      </c>
      <c r="S145" s="57" t="s">
        <v>192</v>
      </c>
    </row>
    <row r="146" spans="1:28" ht="30" customHeight="1">
      <c r="A146" s="139"/>
      <c r="B146" s="154"/>
      <c r="C146" s="156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47">
        <f t="shared" si="33"/>
        <v>0</v>
      </c>
      <c r="Q146" s="135"/>
    </row>
    <row r="147" spans="1:28" ht="30" customHeight="1">
      <c r="A147" s="137" t="s">
        <v>193</v>
      </c>
      <c r="B147" s="134" t="s">
        <v>194</v>
      </c>
      <c r="C147" s="156"/>
      <c r="D147" s="25"/>
      <c r="E147" s="25"/>
      <c r="F147" s="25"/>
      <c r="G147" s="25"/>
      <c r="H147" s="25"/>
      <c r="I147" s="25"/>
      <c r="J147" s="30">
        <v>1</v>
      </c>
      <c r="K147" s="25"/>
      <c r="L147" s="25"/>
      <c r="M147" s="25"/>
      <c r="N147" s="25"/>
      <c r="O147" s="25"/>
      <c r="P147" s="46">
        <f t="shared" si="33"/>
        <v>1</v>
      </c>
      <c r="Q147" s="135" t="s">
        <v>43</v>
      </c>
      <c r="R147" s="58" t="s">
        <v>195</v>
      </c>
      <c r="S147" s="57" t="s">
        <v>196</v>
      </c>
      <c r="T147" s="27"/>
      <c r="U147" s="27"/>
      <c r="V147" s="27"/>
      <c r="W147" s="27"/>
      <c r="X147" s="27"/>
      <c r="Y147" s="27"/>
      <c r="Z147" s="27"/>
      <c r="AA147" s="27"/>
      <c r="AB147" s="27"/>
    </row>
    <row r="148" spans="1:28" ht="30" customHeight="1">
      <c r="A148" s="137"/>
      <c r="B148" s="134"/>
      <c r="C148" s="156"/>
      <c r="D148" s="24"/>
      <c r="E148" s="24"/>
      <c r="F148" s="24"/>
      <c r="G148" s="24"/>
      <c r="H148" s="24"/>
      <c r="I148" s="24" t="s">
        <v>197</v>
      </c>
      <c r="J148" s="24"/>
      <c r="K148" s="24"/>
      <c r="L148" s="24"/>
      <c r="M148" s="24"/>
      <c r="N148" s="24"/>
      <c r="O148" s="24"/>
      <c r="P148" s="47">
        <f t="shared" si="33"/>
        <v>0</v>
      </c>
      <c r="Q148" s="135"/>
      <c r="R148" s="58"/>
      <c r="S148" s="58"/>
      <c r="T148" s="27"/>
      <c r="U148" s="27"/>
      <c r="V148" s="27"/>
      <c r="W148" s="27"/>
      <c r="X148" s="27"/>
      <c r="Y148" s="27"/>
      <c r="Z148" s="27"/>
      <c r="AA148" s="27"/>
      <c r="AB148" s="27"/>
    </row>
    <row r="149" spans="1:28" s="16" customFormat="1" ht="30" customHeight="1">
      <c r="A149" s="139"/>
      <c r="B149" s="29" t="s">
        <v>64</v>
      </c>
      <c r="C149" s="29"/>
      <c r="D149" s="21">
        <f>+D145+D147</f>
        <v>0</v>
      </c>
      <c r="E149" s="21">
        <f t="shared" ref="E149:O149" si="34">+E145+E147</f>
        <v>0</v>
      </c>
      <c r="F149" s="21">
        <f t="shared" si="34"/>
        <v>0</v>
      </c>
      <c r="G149" s="21">
        <f t="shared" si="34"/>
        <v>1</v>
      </c>
      <c r="H149" s="21">
        <f t="shared" si="34"/>
        <v>0</v>
      </c>
      <c r="I149" s="21">
        <f t="shared" si="34"/>
        <v>0</v>
      </c>
      <c r="J149" s="21">
        <f t="shared" si="34"/>
        <v>1</v>
      </c>
      <c r="K149" s="21">
        <f t="shared" si="34"/>
        <v>0</v>
      </c>
      <c r="L149" s="21">
        <f t="shared" si="34"/>
        <v>0</v>
      </c>
      <c r="M149" s="21">
        <f t="shared" si="34"/>
        <v>0</v>
      </c>
      <c r="N149" s="21">
        <f t="shared" si="34"/>
        <v>0</v>
      </c>
      <c r="O149" s="21">
        <f t="shared" si="34"/>
        <v>0</v>
      </c>
      <c r="P149" s="48">
        <f t="shared" si="33"/>
        <v>2</v>
      </c>
      <c r="Q149" s="18"/>
      <c r="R149" s="59"/>
      <c r="S149" s="59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s="16" customFormat="1" ht="30" customHeight="1">
      <c r="A150" s="139"/>
      <c r="B150" s="29" t="s">
        <v>65</v>
      </c>
      <c r="C150" s="29"/>
      <c r="D150" s="21">
        <f t="shared" ref="D150:O150" si="35">+D146</f>
        <v>0</v>
      </c>
      <c r="E150" s="21">
        <f t="shared" si="35"/>
        <v>0</v>
      </c>
      <c r="F150" s="21">
        <f t="shared" si="35"/>
        <v>0</v>
      </c>
      <c r="G150" s="21">
        <f t="shared" si="35"/>
        <v>0</v>
      </c>
      <c r="H150" s="21">
        <f t="shared" si="35"/>
        <v>0</v>
      </c>
      <c r="I150" s="21">
        <f t="shared" si="35"/>
        <v>0</v>
      </c>
      <c r="J150" s="21">
        <f t="shared" si="35"/>
        <v>0</v>
      </c>
      <c r="K150" s="21">
        <f t="shared" si="35"/>
        <v>0</v>
      </c>
      <c r="L150" s="21">
        <f t="shared" si="35"/>
        <v>0</v>
      </c>
      <c r="M150" s="21">
        <f t="shared" si="35"/>
        <v>0</v>
      </c>
      <c r="N150" s="21">
        <f t="shared" si="35"/>
        <v>0</v>
      </c>
      <c r="O150" s="21">
        <f t="shared" si="35"/>
        <v>0</v>
      </c>
      <c r="P150" s="48">
        <f t="shared" si="33"/>
        <v>0</v>
      </c>
      <c r="Q150" s="18"/>
      <c r="R150" s="59"/>
      <c r="S150" s="59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s="16" customFormat="1" ht="30" customHeight="1">
      <c r="A151" s="15"/>
      <c r="B151" s="20" t="s">
        <v>147</v>
      </c>
      <c r="C151" s="20"/>
      <c r="D151" s="19">
        <f t="shared" ref="D151:O151" si="36">+D149</f>
        <v>0</v>
      </c>
      <c r="E151" s="19">
        <f t="shared" si="36"/>
        <v>0</v>
      </c>
      <c r="F151" s="19">
        <f t="shared" si="36"/>
        <v>0</v>
      </c>
      <c r="G151" s="19">
        <f t="shared" si="36"/>
        <v>1</v>
      </c>
      <c r="H151" s="19">
        <f t="shared" si="36"/>
        <v>0</v>
      </c>
      <c r="I151" s="19">
        <f t="shared" si="36"/>
        <v>0</v>
      </c>
      <c r="J151" s="19">
        <f t="shared" si="36"/>
        <v>1</v>
      </c>
      <c r="K151" s="19">
        <f t="shared" si="36"/>
        <v>0</v>
      </c>
      <c r="L151" s="19">
        <f t="shared" si="36"/>
        <v>0</v>
      </c>
      <c r="M151" s="19">
        <f t="shared" si="36"/>
        <v>0</v>
      </c>
      <c r="N151" s="19">
        <f t="shared" si="36"/>
        <v>0</v>
      </c>
      <c r="O151" s="19">
        <f t="shared" si="36"/>
        <v>0</v>
      </c>
      <c r="P151" s="49">
        <f t="shared" si="33"/>
        <v>2</v>
      </c>
      <c r="Q151" s="18"/>
      <c r="R151" s="59"/>
      <c r="S151" s="59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s="16" customFormat="1" ht="30" customHeight="1">
      <c r="A152" s="15"/>
      <c r="B152" s="20" t="s">
        <v>148</v>
      </c>
      <c r="C152" s="20"/>
      <c r="D152" s="19">
        <f t="shared" ref="D152:O152" si="37">+D150</f>
        <v>0</v>
      </c>
      <c r="E152" s="19">
        <f t="shared" si="37"/>
        <v>0</v>
      </c>
      <c r="F152" s="19">
        <f t="shared" si="37"/>
        <v>0</v>
      </c>
      <c r="G152" s="19">
        <f t="shared" si="37"/>
        <v>0</v>
      </c>
      <c r="H152" s="19">
        <f t="shared" si="37"/>
        <v>0</v>
      </c>
      <c r="I152" s="19">
        <f t="shared" si="37"/>
        <v>0</v>
      </c>
      <c r="J152" s="19">
        <f t="shared" si="37"/>
        <v>0</v>
      </c>
      <c r="K152" s="19">
        <f t="shared" si="37"/>
        <v>0</v>
      </c>
      <c r="L152" s="19">
        <f t="shared" si="37"/>
        <v>0</v>
      </c>
      <c r="M152" s="19">
        <f t="shared" si="37"/>
        <v>0</v>
      </c>
      <c r="N152" s="19">
        <f t="shared" si="37"/>
        <v>0</v>
      </c>
      <c r="O152" s="19">
        <f t="shared" si="37"/>
        <v>0</v>
      </c>
      <c r="P152" s="49">
        <f t="shared" si="33"/>
        <v>0</v>
      </c>
      <c r="Q152" s="18"/>
      <c r="R152" s="59"/>
      <c r="S152" s="59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27.75" customHeight="1">
      <c r="A153" s="15"/>
      <c r="B153" s="28" t="s">
        <v>198</v>
      </c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50"/>
      <c r="Q153" s="28"/>
      <c r="R153" s="58"/>
      <c r="S153" s="58"/>
      <c r="T153" s="27"/>
      <c r="U153" s="27"/>
      <c r="V153" s="27"/>
      <c r="W153" s="27"/>
      <c r="X153" s="27"/>
      <c r="Y153" s="27"/>
      <c r="Z153" s="27"/>
      <c r="AA153" s="27"/>
      <c r="AB153" s="27"/>
    </row>
    <row r="154" spans="1:28" ht="30" customHeight="1">
      <c r="A154" s="15"/>
      <c r="B154" s="152" t="s">
        <v>199</v>
      </c>
      <c r="C154" s="151"/>
      <c r="D154" s="25"/>
      <c r="E154" s="25"/>
      <c r="F154" s="25"/>
      <c r="G154" s="25"/>
      <c r="H154" s="26">
        <v>1</v>
      </c>
      <c r="I154" s="25"/>
      <c r="J154" s="26">
        <v>1</v>
      </c>
      <c r="K154" s="25"/>
      <c r="L154" s="25"/>
      <c r="M154" s="26">
        <v>1</v>
      </c>
      <c r="N154" s="25"/>
      <c r="O154" s="25"/>
      <c r="P154" s="46">
        <f t="shared" ref="P154:P161" si="38">SUM(D154:O154)</f>
        <v>3</v>
      </c>
      <c r="Q154" s="135" t="s">
        <v>200</v>
      </c>
      <c r="R154" s="54" t="s">
        <v>201</v>
      </c>
      <c r="S154" s="54" t="s">
        <v>202</v>
      </c>
    </row>
    <row r="155" spans="1:28" ht="30" customHeight="1">
      <c r="A155" s="139"/>
      <c r="B155" s="152"/>
      <c r="C155" s="151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47">
        <f t="shared" si="38"/>
        <v>0</v>
      </c>
      <c r="Q155" s="135"/>
    </row>
    <row r="156" spans="1:28" ht="30" customHeight="1">
      <c r="A156" s="139"/>
      <c r="B156" s="152" t="s">
        <v>203</v>
      </c>
      <c r="C156" s="151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6">
        <v>1</v>
      </c>
      <c r="O156" s="25"/>
      <c r="P156" s="46">
        <f t="shared" si="38"/>
        <v>1</v>
      </c>
      <c r="Q156" s="135">
        <v>161</v>
      </c>
      <c r="S156" s="54" t="s">
        <v>204</v>
      </c>
    </row>
    <row r="157" spans="1:28" ht="30" customHeight="1">
      <c r="A157" s="139"/>
      <c r="B157" s="152"/>
      <c r="C157" s="151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47">
        <f t="shared" si="38"/>
        <v>0</v>
      </c>
      <c r="Q157" s="135"/>
    </row>
    <row r="158" spans="1:28" s="16" customFormat="1" ht="30" customHeight="1">
      <c r="A158" s="15"/>
      <c r="B158" s="29" t="s">
        <v>64</v>
      </c>
      <c r="C158" s="29"/>
      <c r="D158" s="21">
        <f>+D154+D156</f>
        <v>0</v>
      </c>
      <c r="E158" s="21">
        <f t="shared" ref="E158:O158" si="39">+E154+E156</f>
        <v>0</v>
      </c>
      <c r="F158" s="21">
        <f t="shared" si="39"/>
        <v>0</v>
      </c>
      <c r="G158" s="21">
        <f t="shared" si="39"/>
        <v>0</v>
      </c>
      <c r="H158" s="21">
        <f t="shared" si="39"/>
        <v>1</v>
      </c>
      <c r="I158" s="21">
        <f t="shared" si="39"/>
        <v>0</v>
      </c>
      <c r="J158" s="21">
        <f t="shared" si="39"/>
        <v>1</v>
      </c>
      <c r="K158" s="21">
        <f t="shared" si="39"/>
        <v>0</v>
      </c>
      <c r="L158" s="21">
        <f t="shared" si="39"/>
        <v>0</v>
      </c>
      <c r="M158" s="21">
        <f t="shared" si="39"/>
        <v>1</v>
      </c>
      <c r="N158" s="21">
        <f t="shared" si="39"/>
        <v>1</v>
      </c>
      <c r="O158" s="21">
        <f t="shared" si="39"/>
        <v>0</v>
      </c>
      <c r="P158" s="48">
        <f t="shared" si="38"/>
        <v>4</v>
      </c>
      <c r="Q158" s="18"/>
      <c r="R158" s="59"/>
      <c r="S158" s="59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s="16" customFormat="1" ht="30" customHeight="1">
      <c r="A159" s="139"/>
      <c r="B159" s="29" t="s">
        <v>65</v>
      </c>
      <c r="C159" s="29"/>
      <c r="D159" s="21">
        <f>+D155+D157</f>
        <v>0</v>
      </c>
      <c r="E159" s="21">
        <f t="shared" ref="E159:O159" si="40">+E155+E157</f>
        <v>0</v>
      </c>
      <c r="F159" s="21">
        <f t="shared" si="40"/>
        <v>0</v>
      </c>
      <c r="G159" s="21">
        <f t="shared" si="40"/>
        <v>0</v>
      </c>
      <c r="H159" s="21">
        <f t="shared" si="40"/>
        <v>0</v>
      </c>
      <c r="I159" s="21">
        <f t="shared" si="40"/>
        <v>0</v>
      </c>
      <c r="J159" s="21">
        <f t="shared" si="40"/>
        <v>0</v>
      </c>
      <c r="K159" s="21">
        <f t="shared" si="40"/>
        <v>0</v>
      </c>
      <c r="L159" s="21">
        <f t="shared" si="40"/>
        <v>0</v>
      </c>
      <c r="M159" s="21">
        <f t="shared" si="40"/>
        <v>0</v>
      </c>
      <c r="N159" s="21">
        <f t="shared" si="40"/>
        <v>0</v>
      </c>
      <c r="O159" s="21">
        <f t="shared" si="40"/>
        <v>0</v>
      </c>
      <c r="P159" s="48">
        <f t="shared" si="38"/>
        <v>0</v>
      </c>
      <c r="Q159" s="18"/>
      <c r="R159" s="59"/>
      <c r="S159" s="59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s="16" customFormat="1" ht="30" customHeight="1">
      <c r="A160" s="139"/>
      <c r="B160" s="20" t="s">
        <v>147</v>
      </c>
      <c r="C160" s="20"/>
      <c r="D160" s="19">
        <f t="shared" ref="D160:O160" si="41">+D158</f>
        <v>0</v>
      </c>
      <c r="E160" s="19">
        <f t="shared" si="41"/>
        <v>0</v>
      </c>
      <c r="F160" s="19">
        <f t="shared" si="41"/>
        <v>0</v>
      </c>
      <c r="G160" s="19">
        <f t="shared" si="41"/>
        <v>0</v>
      </c>
      <c r="H160" s="19">
        <f t="shared" si="41"/>
        <v>1</v>
      </c>
      <c r="I160" s="19">
        <f t="shared" si="41"/>
        <v>0</v>
      </c>
      <c r="J160" s="19">
        <f t="shared" si="41"/>
        <v>1</v>
      </c>
      <c r="K160" s="19">
        <f t="shared" si="41"/>
        <v>0</v>
      </c>
      <c r="L160" s="19">
        <f t="shared" si="41"/>
        <v>0</v>
      </c>
      <c r="M160" s="19">
        <f t="shared" si="41"/>
        <v>1</v>
      </c>
      <c r="N160" s="19">
        <f t="shared" si="41"/>
        <v>1</v>
      </c>
      <c r="O160" s="19">
        <f t="shared" si="41"/>
        <v>0</v>
      </c>
      <c r="P160" s="49">
        <f t="shared" si="38"/>
        <v>4</v>
      </c>
      <c r="Q160" s="18"/>
      <c r="R160" s="59"/>
      <c r="S160" s="59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s="16" customFormat="1" ht="30" customHeight="1">
      <c r="A161" s="139"/>
      <c r="B161" s="20" t="s">
        <v>148</v>
      </c>
      <c r="C161" s="20"/>
      <c r="D161" s="19">
        <f t="shared" ref="D161:O161" si="42">+D159</f>
        <v>0</v>
      </c>
      <c r="E161" s="19">
        <f t="shared" si="42"/>
        <v>0</v>
      </c>
      <c r="F161" s="19">
        <f t="shared" si="42"/>
        <v>0</v>
      </c>
      <c r="G161" s="19">
        <f t="shared" si="42"/>
        <v>0</v>
      </c>
      <c r="H161" s="19">
        <f t="shared" si="42"/>
        <v>0</v>
      </c>
      <c r="I161" s="19">
        <f t="shared" si="42"/>
        <v>0</v>
      </c>
      <c r="J161" s="19">
        <f t="shared" si="42"/>
        <v>0</v>
      </c>
      <c r="K161" s="19">
        <f t="shared" si="42"/>
        <v>0</v>
      </c>
      <c r="L161" s="19">
        <f t="shared" si="42"/>
        <v>0</v>
      </c>
      <c r="M161" s="19">
        <f t="shared" si="42"/>
        <v>0</v>
      </c>
      <c r="N161" s="19">
        <f t="shared" si="42"/>
        <v>0</v>
      </c>
      <c r="O161" s="19">
        <f t="shared" si="42"/>
        <v>0</v>
      </c>
      <c r="P161" s="49">
        <f t="shared" si="38"/>
        <v>0</v>
      </c>
      <c r="Q161" s="18"/>
      <c r="R161" s="59"/>
      <c r="S161" s="59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27.75" customHeight="1">
      <c r="A162" s="139"/>
      <c r="B162" s="28" t="s">
        <v>205</v>
      </c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50"/>
      <c r="Q162" s="28"/>
      <c r="R162" s="58"/>
      <c r="S162" s="58"/>
      <c r="T162" s="27"/>
      <c r="U162" s="27"/>
      <c r="V162" s="27"/>
      <c r="W162" s="27"/>
      <c r="X162" s="27"/>
      <c r="Y162" s="27"/>
      <c r="Z162" s="27"/>
      <c r="AA162" s="27"/>
      <c r="AB162" s="27"/>
    </row>
    <row r="163" spans="1:28" ht="30" customHeight="1">
      <c r="A163" s="139"/>
      <c r="B163" s="134" t="s">
        <v>206</v>
      </c>
      <c r="C163" s="138" t="s">
        <v>207</v>
      </c>
      <c r="D163" s="25"/>
      <c r="E163" s="25"/>
      <c r="F163" s="25"/>
      <c r="G163" s="25"/>
      <c r="H163" s="25"/>
      <c r="I163" s="25"/>
      <c r="J163" s="25"/>
      <c r="K163" s="26">
        <v>1</v>
      </c>
      <c r="L163" s="25"/>
      <c r="M163" s="25"/>
      <c r="N163" s="25"/>
      <c r="O163" s="25"/>
      <c r="P163" s="46">
        <f>SUM(D163:N163)</f>
        <v>1</v>
      </c>
      <c r="Q163" s="145"/>
      <c r="R163" s="58"/>
      <c r="S163" s="58"/>
      <c r="T163" s="27"/>
      <c r="U163" s="27"/>
      <c r="V163" s="27"/>
      <c r="W163" s="27"/>
      <c r="X163" s="27"/>
      <c r="Y163" s="27"/>
      <c r="Z163" s="27"/>
      <c r="AA163" s="27"/>
      <c r="AB163" s="27"/>
    </row>
    <row r="164" spans="1:28" ht="30" customHeight="1">
      <c r="A164" s="139"/>
      <c r="B164" s="134"/>
      <c r="C164" s="138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47">
        <f>SUM(D164:O164)</f>
        <v>0</v>
      </c>
      <c r="Q164" s="145"/>
      <c r="R164" s="58"/>
      <c r="S164" s="58"/>
      <c r="T164" s="27"/>
      <c r="U164" s="27"/>
      <c r="V164" s="27"/>
      <c r="W164" s="27"/>
      <c r="X164" s="27"/>
      <c r="Y164" s="27"/>
      <c r="Z164" s="27"/>
      <c r="AA164" s="27"/>
      <c r="AB164" s="27"/>
    </row>
    <row r="165" spans="1:28" ht="30" customHeight="1">
      <c r="A165" s="139"/>
      <c r="B165" s="134" t="s">
        <v>208</v>
      </c>
      <c r="C165" s="138"/>
      <c r="D165" s="25"/>
      <c r="E165" s="25"/>
      <c r="F165" s="25"/>
      <c r="G165" s="25"/>
      <c r="H165" s="25"/>
      <c r="I165" s="25"/>
      <c r="J165" s="26">
        <v>1</v>
      </c>
      <c r="K165" s="25"/>
      <c r="L165" s="25"/>
      <c r="M165" s="25"/>
      <c r="N165" s="25"/>
      <c r="O165" s="25"/>
      <c r="P165" s="46">
        <f>SUM(D165:N165)</f>
        <v>1</v>
      </c>
      <c r="Q165" s="145"/>
    </row>
    <row r="166" spans="1:28" ht="30" customHeight="1">
      <c r="A166" s="139"/>
      <c r="B166" s="134"/>
      <c r="C166" s="138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47">
        <f t="shared" ref="P166:P172" si="43">SUM(D166:O166)</f>
        <v>0</v>
      </c>
      <c r="Q166" s="145"/>
    </row>
    <row r="167" spans="1:28" s="16" customFormat="1" ht="18">
      <c r="A167" s="139"/>
      <c r="B167" s="22" t="s">
        <v>64</v>
      </c>
      <c r="C167" s="22"/>
      <c r="D167" s="21">
        <f>SUM(D163,D165)</f>
        <v>0</v>
      </c>
      <c r="E167" s="21">
        <f t="shared" ref="E167:O167" si="44">SUM(E163,E165)</f>
        <v>0</v>
      </c>
      <c r="F167" s="21">
        <f t="shared" si="44"/>
        <v>0</v>
      </c>
      <c r="G167" s="21">
        <f t="shared" si="44"/>
        <v>0</v>
      </c>
      <c r="H167" s="21">
        <f t="shared" si="44"/>
        <v>0</v>
      </c>
      <c r="I167" s="21">
        <f t="shared" si="44"/>
        <v>0</v>
      </c>
      <c r="J167" s="21">
        <f t="shared" si="44"/>
        <v>1</v>
      </c>
      <c r="K167" s="21">
        <f t="shared" si="44"/>
        <v>1</v>
      </c>
      <c r="L167" s="21">
        <f t="shared" si="44"/>
        <v>0</v>
      </c>
      <c r="M167" s="21">
        <f t="shared" si="44"/>
        <v>0</v>
      </c>
      <c r="N167" s="21">
        <f t="shared" si="44"/>
        <v>0</v>
      </c>
      <c r="O167" s="21">
        <f t="shared" si="44"/>
        <v>0</v>
      </c>
      <c r="P167" s="48">
        <f t="shared" si="43"/>
        <v>2</v>
      </c>
      <c r="Q167" s="18"/>
      <c r="R167" s="59"/>
      <c r="S167" s="59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s="16" customFormat="1" ht="18">
      <c r="A168" s="139"/>
      <c r="B168" s="22" t="s">
        <v>65</v>
      </c>
      <c r="C168" s="22"/>
      <c r="D168" s="21">
        <f>SUM(D164,D166)</f>
        <v>0</v>
      </c>
      <c r="E168" s="21">
        <f t="shared" ref="E168:O168" si="45">SUM(E164,E166)</f>
        <v>0</v>
      </c>
      <c r="F168" s="21">
        <f t="shared" si="45"/>
        <v>0</v>
      </c>
      <c r="G168" s="21">
        <f t="shared" si="45"/>
        <v>0</v>
      </c>
      <c r="H168" s="21">
        <f t="shared" si="45"/>
        <v>0</v>
      </c>
      <c r="I168" s="21">
        <f t="shared" si="45"/>
        <v>0</v>
      </c>
      <c r="J168" s="21">
        <f t="shared" si="45"/>
        <v>0</v>
      </c>
      <c r="K168" s="21">
        <f t="shared" si="45"/>
        <v>0</v>
      </c>
      <c r="L168" s="21">
        <f t="shared" si="45"/>
        <v>0</v>
      </c>
      <c r="M168" s="21">
        <f t="shared" si="45"/>
        <v>0</v>
      </c>
      <c r="N168" s="21">
        <f t="shared" si="45"/>
        <v>0</v>
      </c>
      <c r="O168" s="21">
        <f t="shared" si="45"/>
        <v>0</v>
      </c>
      <c r="P168" s="48">
        <f t="shared" si="43"/>
        <v>0</v>
      </c>
      <c r="Q168" s="18"/>
      <c r="R168" s="59"/>
      <c r="S168" s="59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s="16" customFormat="1" ht="30" customHeight="1">
      <c r="A169" s="15"/>
      <c r="B169" s="20" t="s">
        <v>147</v>
      </c>
      <c r="C169" s="20"/>
      <c r="D169" s="19">
        <f t="shared" ref="D169:O169" si="46">+D167</f>
        <v>0</v>
      </c>
      <c r="E169" s="19">
        <f t="shared" si="46"/>
        <v>0</v>
      </c>
      <c r="F169" s="19">
        <f t="shared" si="46"/>
        <v>0</v>
      </c>
      <c r="G169" s="19">
        <f t="shared" si="46"/>
        <v>0</v>
      </c>
      <c r="H169" s="19">
        <f t="shared" si="46"/>
        <v>0</v>
      </c>
      <c r="I169" s="19">
        <f t="shared" si="46"/>
        <v>0</v>
      </c>
      <c r="J169" s="19">
        <f t="shared" si="46"/>
        <v>1</v>
      </c>
      <c r="K169" s="19">
        <f t="shared" si="46"/>
        <v>1</v>
      </c>
      <c r="L169" s="19">
        <f t="shared" si="46"/>
        <v>0</v>
      </c>
      <c r="M169" s="19">
        <f t="shared" si="46"/>
        <v>0</v>
      </c>
      <c r="N169" s="19">
        <f t="shared" si="46"/>
        <v>0</v>
      </c>
      <c r="O169" s="19">
        <f t="shared" si="46"/>
        <v>0</v>
      </c>
      <c r="P169" s="49">
        <f t="shared" si="43"/>
        <v>2</v>
      </c>
      <c r="Q169" s="18"/>
      <c r="R169" s="59"/>
      <c r="S169" s="59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s="16" customFormat="1" ht="30" customHeight="1">
      <c r="A170" s="15"/>
      <c r="B170" s="20" t="s">
        <v>148</v>
      </c>
      <c r="C170" s="20"/>
      <c r="D170" s="19">
        <f t="shared" ref="D170:O170" si="47">+D168</f>
        <v>0</v>
      </c>
      <c r="E170" s="19">
        <f t="shared" si="47"/>
        <v>0</v>
      </c>
      <c r="F170" s="19">
        <f t="shared" si="47"/>
        <v>0</v>
      </c>
      <c r="G170" s="19">
        <f t="shared" si="47"/>
        <v>0</v>
      </c>
      <c r="H170" s="19">
        <f t="shared" si="47"/>
        <v>0</v>
      </c>
      <c r="I170" s="19">
        <f t="shared" si="47"/>
        <v>0</v>
      </c>
      <c r="J170" s="19">
        <f t="shared" si="47"/>
        <v>0</v>
      </c>
      <c r="K170" s="19">
        <f t="shared" si="47"/>
        <v>0</v>
      </c>
      <c r="L170" s="19">
        <f t="shared" si="47"/>
        <v>0</v>
      </c>
      <c r="M170" s="19">
        <f t="shared" si="47"/>
        <v>0</v>
      </c>
      <c r="N170" s="19">
        <f t="shared" si="47"/>
        <v>0</v>
      </c>
      <c r="O170" s="19">
        <f t="shared" si="47"/>
        <v>0</v>
      </c>
      <c r="P170" s="49">
        <f t="shared" si="43"/>
        <v>0</v>
      </c>
      <c r="Q170" s="18"/>
      <c r="R170" s="59"/>
      <c r="S170" s="59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s="16" customFormat="1" ht="30" customHeight="1">
      <c r="A171" s="15"/>
      <c r="B171" s="20" t="s">
        <v>209</v>
      </c>
      <c r="C171" s="20"/>
      <c r="D171" s="19">
        <f t="shared" ref="D171:O171" si="48">+D99+D120+D131+D142+D151+D160+D169</f>
        <v>0</v>
      </c>
      <c r="E171" s="19">
        <f t="shared" si="48"/>
        <v>0</v>
      </c>
      <c r="F171" s="19">
        <f t="shared" si="48"/>
        <v>9</v>
      </c>
      <c r="G171" s="19">
        <f t="shared" si="48"/>
        <v>6</v>
      </c>
      <c r="H171" s="19">
        <f t="shared" si="48"/>
        <v>12</v>
      </c>
      <c r="I171" s="19">
        <f t="shared" si="48"/>
        <v>21</v>
      </c>
      <c r="J171" s="19">
        <f t="shared" si="48"/>
        <v>8</v>
      </c>
      <c r="K171" s="19">
        <f t="shared" si="48"/>
        <v>9</v>
      </c>
      <c r="L171" s="19">
        <f t="shared" si="48"/>
        <v>10</v>
      </c>
      <c r="M171" s="19">
        <f t="shared" si="48"/>
        <v>8</v>
      </c>
      <c r="N171" s="19">
        <f t="shared" si="48"/>
        <v>7</v>
      </c>
      <c r="O171" s="19">
        <f t="shared" si="48"/>
        <v>18</v>
      </c>
      <c r="P171" s="51">
        <f t="shared" si="43"/>
        <v>108</v>
      </c>
      <c r="Q171" s="18"/>
      <c r="R171" s="59"/>
      <c r="S171" s="59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s="16" customFormat="1" ht="30" customHeight="1">
      <c r="A172" s="15"/>
      <c r="B172" s="20" t="s">
        <v>210</v>
      </c>
      <c r="C172" s="20"/>
      <c r="D172" s="19">
        <f t="shared" ref="D172:O172" si="49">+D100+D121+D132+D143+D152+D161+D170</f>
        <v>0</v>
      </c>
      <c r="E172" s="19">
        <f t="shared" si="49"/>
        <v>0</v>
      </c>
      <c r="F172" s="19">
        <f t="shared" si="49"/>
        <v>0</v>
      </c>
      <c r="G172" s="19">
        <f t="shared" si="49"/>
        <v>0</v>
      </c>
      <c r="H172" s="19">
        <f t="shared" si="49"/>
        <v>0</v>
      </c>
      <c r="I172" s="19">
        <f t="shared" si="49"/>
        <v>0</v>
      </c>
      <c r="J172" s="19">
        <f t="shared" si="49"/>
        <v>0</v>
      </c>
      <c r="K172" s="19">
        <f t="shared" si="49"/>
        <v>0</v>
      </c>
      <c r="L172" s="19">
        <f t="shared" si="49"/>
        <v>0</v>
      </c>
      <c r="M172" s="19">
        <f t="shared" si="49"/>
        <v>0</v>
      </c>
      <c r="N172" s="19">
        <f t="shared" si="49"/>
        <v>0</v>
      </c>
      <c r="O172" s="19">
        <f t="shared" si="49"/>
        <v>0</v>
      </c>
      <c r="P172" s="51">
        <f t="shared" si="43"/>
        <v>0</v>
      </c>
      <c r="Q172" s="18"/>
      <c r="R172" s="59"/>
      <c r="S172" s="59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4.1" customHeight="1">
      <c r="A173" s="139"/>
      <c r="B173" s="14" t="s">
        <v>211</v>
      </c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52"/>
      <c r="Q173" s="14"/>
    </row>
    <row r="174" spans="1:28" ht="14.1" customHeight="1">
      <c r="A174" s="157"/>
      <c r="B174" s="13"/>
      <c r="C174" s="13"/>
    </row>
    <row r="175" spans="1:28" ht="18">
      <c r="A175" s="12"/>
    </row>
    <row r="176" spans="1:28" ht="76.5" customHeight="1">
      <c r="A176" s="157"/>
      <c r="B176" s="158" t="s">
        <v>212</v>
      </c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</row>
    <row r="177" spans="1:13" ht="12.75" customHeight="1">
      <c r="A177" s="157"/>
    </row>
    <row r="178" spans="1:13" ht="12.75" customHeight="1">
      <c r="B178" s="11" t="s">
        <v>213</v>
      </c>
      <c r="C178" s="11" t="s">
        <v>214</v>
      </c>
    </row>
    <row r="179" spans="1:13" ht="18">
      <c r="B179" s="10" t="s">
        <v>215</v>
      </c>
      <c r="C179" s="9" t="s">
        <v>216</v>
      </c>
    </row>
    <row r="180" spans="1:13" ht="18">
      <c r="B180" s="8" t="s">
        <v>217</v>
      </c>
      <c r="C180" s="7" t="s">
        <v>218</v>
      </c>
      <c r="G180" s="6"/>
      <c r="I180" s="6"/>
      <c r="J180" s="6"/>
      <c r="M180" s="6"/>
    </row>
    <row r="181" spans="1:13" ht="18">
      <c r="B181" s="5" t="s">
        <v>219</v>
      </c>
      <c r="C181" s="4" t="s">
        <v>220</v>
      </c>
    </row>
    <row r="182" spans="1:13" ht="23.25" customHeight="1">
      <c r="B182" s="3"/>
      <c r="C182" s="2" t="s">
        <v>221</v>
      </c>
    </row>
  </sheetData>
  <autoFilter ref="B5:AC5" xr:uid="{553D6A94-ECEE-454E-978B-994CBE9CCCEC}"/>
  <mergeCells count="277">
    <mergeCell ref="A173:A174"/>
    <mergeCell ref="A176:A177"/>
    <mergeCell ref="B176:Q176"/>
    <mergeCell ref="A165:A166"/>
    <mergeCell ref="B165:B166"/>
    <mergeCell ref="Q165:Q166"/>
    <mergeCell ref="A159:A162"/>
    <mergeCell ref="A163:A164"/>
    <mergeCell ref="B163:B164"/>
    <mergeCell ref="C163:C166"/>
    <mergeCell ref="Q163:Q164"/>
    <mergeCell ref="A167:A168"/>
    <mergeCell ref="A155:A157"/>
    <mergeCell ref="B156:B157"/>
    <mergeCell ref="Q156:Q157"/>
    <mergeCell ref="A141:A144"/>
    <mergeCell ref="A145:A146"/>
    <mergeCell ref="B145:B146"/>
    <mergeCell ref="C145:C148"/>
    <mergeCell ref="Q145:Q146"/>
    <mergeCell ref="A147:A148"/>
    <mergeCell ref="B147:B148"/>
    <mergeCell ref="B154:B155"/>
    <mergeCell ref="Q154:Q155"/>
    <mergeCell ref="A149:A150"/>
    <mergeCell ref="C154:C157"/>
    <mergeCell ref="Q147:Q148"/>
    <mergeCell ref="C123:C124"/>
    <mergeCell ref="A125:A126"/>
    <mergeCell ref="B125:B126"/>
    <mergeCell ref="C125:C126"/>
    <mergeCell ref="A133:A134"/>
    <mergeCell ref="B134:B135"/>
    <mergeCell ref="C134:C135"/>
    <mergeCell ref="Q134:Q135"/>
    <mergeCell ref="A135:A136"/>
    <mergeCell ref="B136:B137"/>
    <mergeCell ref="C136:C139"/>
    <mergeCell ref="A137:A138"/>
    <mergeCell ref="B138:B139"/>
    <mergeCell ref="A139:A140"/>
    <mergeCell ref="Q127:Q128"/>
    <mergeCell ref="A129:A130"/>
    <mergeCell ref="Q106:Q107"/>
    <mergeCell ref="A107:A108"/>
    <mergeCell ref="B108:B109"/>
    <mergeCell ref="Q108:Q109"/>
    <mergeCell ref="A109:A110"/>
    <mergeCell ref="B110:B111"/>
    <mergeCell ref="Q114:Q115"/>
    <mergeCell ref="Q116:Q117"/>
    <mergeCell ref="Q110:Q111"/>
    <mergeCell ref="A111:A112"/>
    <mergeCell ref="B112:B113"/>
    <mergeCell ref="Q112:Q113"/>
    <mergeCell ref="A113:A114"/>
    <mergeCell ref="B114:B115"/>
    <mergeCell ref="Q123:Q124"/>
    <mergeCell ref="Q125:Q126"/>
    <mergeCell ref="A127:A128"/>
    <mergeCell ref="B127:B128"/>
    <mergeCell ref="C127:C128"/>
    <mergeCell ref="A119:A122"/>
    <mergeCell ref="A123:A124"/>
    <mergeCell ref="B123:B124"/>
    <mergeCell ref="A97:A98"/>
    <mergeCell ref="A101:A106"/>
    <mergeCell ref="B102:B103"/>
    <mergeCell ref="C102:C103"/>
    <mergeCell ref="B106:B107"/>
    <mergeCell ref="C106:C117"/>
    <mergeCell ref="A115:A116"/>
    <mergeCell ref="B116:B117"/>
    <mergeCell ref="A117:A118"/>
    <mergeCell ref="A93:A94"/>
    <mergeCell ref="B93:B94"/>
    <mergeCell ref="Q93:Q94"/>
    <mergeCell ref="A95:A96"/>
    <mergeCell ref="B95:B96"/>
    <mergeCell ref="Q95:Q96"/>
    <mergeCell ref="A85:A86"/>
    <mergeCell ref="Q85:Q86"/>
    <mergeCell ref="B86:C86"/>
    <mergeCell ref="A87:A88"/>
    <mergeCell ref="B87:B88"/>
    <mergeCell ref="C87:C96"/>
    <mergeCell ref="Q87:Q88"/>
    <mergeCell ref="A89:A90"/>
    <mergeCell ref="B89:B90"/>
    <mergeCell ref="Q89:Q90"/>
    <mergeCell ref="A77:A78"/>
    <mergeCell ref="B77:B78"/>
    <mergeCell ref="Q77:Q78"/>
    <mergeCell ref="A79:A80"/>
    <mergeCell ref="B79:B80"/>
    <mergeCell ref="Q79:Q80"/>
    <mergeCell ref="A91:A92"/>
    <mergeCell ref="B91:B92"/>
    <mergeCell ref="Q91:Q92"/>
    <mergeCell ref="A81:A82"/>
    <mergeCell ref="Q81:Q82"/>
    <mergeCell ref="B82:C82"/>
    <mergeCell ref="B83:B84"/>
    <mergeCell ref="C83:C84"/>
    <mergeCell ref="Q83:Q84"/>
    <mergeCell ref="A75:A76"/>
    <mergeCell ref="B75:B76"/>
    <mergeCell ref="Q75:Q76"/>
    <mergeCell ref="A69:A70"/>
    <mergeCell ref="B69:B70"/>
    <mergeCell ref="Q69:Q70"/>
    <mergeCell ref="A71:A72"/>
    <mergeCell ref="B71:B72"/>
    <mergeCell ref="Q71:Q72"/>
    <mergeCell ref="A73:A74"/>
    <mergeCell ref="B73:B74"/>
    <mergeCell ref="Q73:Q74"/>
    <mergeCell ref="Q61:Q62"/>
    <mergeCell ref="A59:A60"/>
    <mergeCell ref="B59:B60"/>
    <mergeCell ref="Q59:Q60"/>
    <mergeCell ref="A67:A68"/>
    <mergeCell ref="B67:B68"/>
    <mergeCell ref="Q67:Q68"/>
    <mergeCell ref="A63:A64"/>
    <mergeCell ref="B63:B64"/>
    <mergeCell ref="Q63:Q64"/>
    <mergeCell ref="A45:A46"/>
    <mergeCell ref="Q45:Q46"/>
    <mergeCell ref="B46:C46"/>
    <mergeCell ref="A41:A42"/>
    <mergeCell ref="B41:B42"/>
    <mergeCell ref="Q41:Q42"/>
    <mergeCell ref="A43:A44"/>
    <mergeCell ref="B43:B44"/>
    <mergeCell ref="Q43:Q44"/>
    <mergeCell ref="A47:A48"/>
    <mergeCell ref="B47:B48"/>
    <mergeCell ref="C47:C80"/>
    <mergeCell ref="Q47:Q48"/>
    <mergeCell ref="A51:A52"/>
    <mergeCell ref="B51:B52"/>
    <mergeCell ref="Q51:Q52"/>
    <mergeCell ref="A55:A56"/>
    <mergeCell ref="A61:A62"/>
    <mergeCell ref="B61:B62"/>
    <mergeCell ref="B55:B56"/>
    <mergeCell ref="Q55:Q56"/>
    <mergeCell ref="A53:A54"/>
    <mergeCell ref="B53:B54"/>
    <mergeCell ref="Q53:Q54"/>
    <mergeCell ref="A49:A50"/>
    <mergeCell ref="B49:B50"/>
    <mergeCell ref="Q49:Q50"/>
    <mergeCell ref="A57:A58"/>
    <mergeCell ref="B57:B58"/>
    <mergeCell ref="Q57:Q58"/>
    <mergeCell ref="A65:A66"/>
    <mergeCell ref="B65:B66"/>
    <mergeCell ref="Q65:Q66"/>
    <mergeCell ref="A29:A30"/>
    <mergeCell ref="B29:B30"/>
    <mergeCell ref="Q29:Q30"/>
    <mergeCell ref="C25:C44"/>
    <mergeCell ref="Q25:Q26"/>
    <mergeCell ref="A27:A28"/>
    <mergeCell ref="B39:B40"/>
    <mergeCell ref="Q39:Q40"/>
    <mergeCell ref="A33:A34"/>
    <mergeCell ref="B33:B34"/>
    <mergeCell ref="Q33:Q34"/>
    <mergeCell ref="A35:A36"/>
    <mergeCell ref="B35:B36"/>
    <mergeCell ref="Q35:Q36"/>
    <mergeCell ref="A37:A38"/>
    <mergeCell ref="B37:B38"/>
    <mergeCell ref="Q37:Q38"/>
    <mergeCell ref="A39:A40"/>
    <mergeCell ref="B1:Q1"/>
    <mergeCell ref="B3:C3"/>
    <mergeCell ref="D3:M3"/>
    <mergeCell ref="N3:O3"/>
    <mergeCell ref="Q5:Q8"/>
    <mergeCell ref="D8:O8"/>
    <mergeCell ref="A11:A12"/>
    <mergeCell ref="B11:B12"/>
    <mergeCell ref="A31:A32"/>
    <mergeCell ref="B31:B32"/>
    <mergeCell ref="Q31:Q32"/>
    <mergeCell ref="B27:B28"/>
    <mergeCell ref="Q27:Q28"/>
    <mergeCell ref="A23:A24"/>
    <mergeCell ref="Q23:Q24"/>
    <mergeCell ref="B24:C24"/>
    <mergeCell ref="A25:A26"/>
    <mergeCell ref="B25:B26"/>
    <mergeCell ref="Q17:Q18"/>
    <mergeCell ref="A19:A20"/>
    <mergeCell ref="B19:B20"/>
    <mergeCell ref="Q19:Q20"/>
    <mergeCell ref="A17:A18"/>
    <mergeCell ref="B17:B18"/>
    <mergeCell ref="A9:A10"/>
    <mergeCell ref="B9:B10"/>
    <mergeCell ref="C9:C22"/>
    <mergeCell ref="Q9:Q10"/>
    <mergeCell ref="A13:A14"/>
    <mergeCell ref="B13:B14"/>
    <mergeCell ref="Q13:Q14"/>
    <mergeCell ref="A15:A16"/>
    <mergeCell ref="A21:A22"/>
    <mergeCell ref="R11:R12"/>
    <mergeCell ref="R13:R14"/>
    <mergeCell ref="R17:R18"/>
    <mergeCell ref="R25:R26"/>
    <mergeCell ref="S25:S26"/>
    <mergeCell ref="R27:R28"/>
    <mergeCell ref="S27:S28"/>
    <mergeCell ref="B21:B22"/>
    <mergeCell ref="Q21:Q22"/>
    <mergeCell ref="B15:B16"/>
    <mergeCell ref="Q15:Q16"/>
    <mergeCell ref="Q11:Q12"/>
    <mergeCell ref="R37:R38"/>
    <mergeCell ref="S37:S38"/>
    <mergeCell ref="R39:R40"/>
    <mergeCell ref="S39:S40"/>
    <mergeCell ref="R41:R42"/>
    <mergeCell ref="S43:S44"/>
    <mergeCell ref="R43:R44"/>
    <mergeCell ref="S29:S30"/>
    <mergeCell ref="S31:S32"/>
    <mergeCell ref="S33:S34"/>
    <mergeCell ref="S35:S36"/>
    <mergeCell ref="R29:R30"/>
    <mergeCell ref="R35:R36"/>
    <mergeCell ref="R69:R70"/>
    <mergeCell ref="S69:S70"/>
    <mergeCell ref="R71:R72"/>
    <mergeCell ref="S71:S72"/>
    <mergeCell ref="S83:S84"/>
    <mergeCell ref="R83:R84"/>
    <mergeCell ref="R47:R48"/>
    <mergeCell ref="R49:R50"/>
    <mergeCell ref="S49:S50"/>
    <mergeCell ref="S47:S48"/>
    <mergeCell ref="R53:R54"/>
    <mergeCell ref="S53:S54"/>
    <mergeCell ref="R51:R52"/>
    <mergeCell ref="S51:S52"/>
    <mergeCell ref="S106:S107"/>
    <mergeCell ref="R106:R107"/>
    <mergeCell ref="R108:R109"/>
    <mergeCell ref="S108:S109"/>
    <mergeCell ref="S110:S111"/>
    <mergeCell ref="R110:R111"/>
    <mergeCell ref="S87:S88"/>
    <mergeCell ref="R89:R90"/>
    <mergeCell ref="S89:S90"/>
    <mergeCell ref="R95:R96"/>
    <mergeCell ref="S95:S96"/>
    <mergeCell ref="R102:R103"/>
    <mergeCell ref="S102:S103"/>
    <mergeCell ref="R134:R135"/>
    <mergeCell ref="S134:S135"/>
    <mergeCell ref="R123:R124"/>
    <mergeCell ref="S123:S124"/>
    <mergeCell ref="R125:R126"/>
    <mergeCell ref="S125:S126"/>
    <mergeCell ref="R127:R128"/>
    <mergeCell ref="S127:S128"/>
    <mergeCell ref="R112:R113"/>
    <mergeCell ref="S112:S113"/>
    <mergeCell ref="R114:R115"/>
    <mergeCell ref="S114:S115"/>
    <mergeCell ref="R116:R117"/>
    <mergeCell ref="S116:S117"/>
  </mergeCells>
  <conditionalFormatting sqref="B178:C178">
    <cfRule type="containsText" dxfId="44" priority="2" operator="containsText" text="E">
      <formula>NOT(ISERROR(SEARCH("E",B178)))</formula>
    </cfRule>
    <cfRule type="cellIs" dxfId="43" priority="3" operator="equal">
      <formula>"NR"</formula>
    </cfRule>
    <cfRule type="containsText" dxfId="42" priority="4" operator="containsText" text="P">
      <formula>NOT(ISERROR(SEARCH("P",B178)))</formula>
    </cfRule>
  </conditionalFormatting>
  <conditionalFormatting sqref="G57:H57 E5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{3030D20F-D1DE-434A-BC60-B634F18F60E8}</x14:id>
        </ext>
      </extLst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3" fitToWidth="4" fitToHeight="0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030D20F-D1DE-434A-BC60-B634F18F60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G57:H57 E57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8D774-976D-42DA-A55A-17B8C3499807}">
  <dimension ref="A2:BG42"/>
  <sheetViews>
    <sheetView tabSelected="1" view="pageBreakPreview" topLeftCell="A6" zoomScale="80" zoomScaleNormal="80" zoomScaleSheetLayoutView="80" workbookViewId="0">
      <pane ySplit="4" topLeftCell="A13" activePane="bottomLeft" state="frozen"/>
      <selection pane="bottomLeft" activeCell="G17" sqref="G17"/>
    </sheetView>
  </sheetViews>
  <sheetFormatPr defaultColWidth="11.42578125" defaultRowHeight="15" customHeight="1"/>
  <cols>
    <col min="1" max="1" width="18.140625" style="110" bestFit="1" customWidth="1"/>
    <col min="2" max="2" width="49.7109375" customWidth="1"/>
    <col min="3" max="3" width="28.140625" customWidth="1"/>
    <col min="4" max="4" width="25.28515625" customWidth="1"/>
    <col min="5" max="5" width="30.7109375" customWidth="1"/>
    <col min="6" max="6" width="22" customWidth="1"/>
    <col min="7" max="7" width="17.42578125" customWidth="1"/>
    <col min="8" max="8" width="22" customWidth="1"/>
    <col min="9" max="9" width="18.85546875" customWidth="1"/>
    <col min="10" max="10" width="16.28515625" customWidth="1"/>
    <col min="11" max="11" width="19" customWidth="1"/>
    <col min="12" max="12" width="25.5703125" customWidth="1"/>
    <col min="13" max="13" width="20.7109375" customWidth="1"/>
    <col min="14" max="15" width="17.7109375" customWidth="1"/>
    <col min="16" max="16" width="34.28515625" bestFit="1" customWidth="1"/>
    <col min="17" max="17" width="19.5703125" style="114" customWidth="1"/>
    <col min="18" max="18" width="18.5703125" customWidth="1"/>
    <col min="19" max="19" width="30.5703125" bestFit="1" customWidth="1"/>
    <col min="20" max="20" width="31.5703125" bestFit="1" customWidth="1"/>
    <col min="21" max="21" width="31" bestFit="1" customWidth="1"/>
    <col min="22" max="22" width="12.140625" customWidth="1"/>
    <col min="23" max="26" width="11.42578125" customWidth="1"/>
    <col min="227" max="227" width="2.42578125" customWidth="1"/>
    <col min="228" max="228" width="40.28515625" customWidth="1"/>
    <col min="229" max="229" width="7.5703125" customWidth="1"/>
    <col min="230" max="230" width="4.28515625" customWidth="1"/>
    <col min="231" max="231" width="3" customWidth="1"/>
    <col min="232" max="232" width="5.140625" customWidth="1"/>
    <col min="233" max="233" width="1.140625" customWidth="1"/>
    <col min="234" max="234" width="3.42578125" customWidth="1"/>
    <col min="235" max="235" width="3" customWidth="1"/>
    <col min="236" max="236" width="4" customWidth="1"/>
    <col min="237" max="237" width="3.140625" customWidth="1"/>
    <col min="238" max="238" width="6.140625" customWidth="1"/>
    <col min="239" max="239" width="4.28515625" customWidth="1"/>
    <col min="240" max="240" width="1.7109375" customWidth="1"/>
    <col min="241" max="241" width="3.42578125" customWidth="1"/>
    <col min="242" max="242" width="2.7109375" customWidth="1"/>
    <col min="243" max="243" width="3.42578125" customWidth="1"/>
    <col min="244" max="244" width="3.140625" customWidth="1"/>
    <col min="245" max="245" width="5" customWidth="1"/>
    <col min="246" max="246" width="1.7109375" customWidth="1"/>
    <col min="247" max="247" width="4.85546875" customWidth="1"/>
    <col min="248" max="248" width="1.28515625" customWidth="1"/>
    <col min="249" max="249" width="5.28515625" customWidth="1"/>
    <col min="250" max="250" width="0.85546875" customWidth="1"/>
    <col min="251" max="251" width="3" customWidth="1"/>
    <col min="252" max="252" width="3.42578125" customWidth="1"/>
    <col min="253" max="253" width="10.85546875" customWidth="1"/>
    <col min="254" max="254" width="14" customWidth="1"/>
    <col min="255" max="255" width="17.140625" customWidth="1"/>
    <col min="256" max="256" width="15.5703125" customWidth="1"/>
    <col min="257" max="257" width="13.28515625" customWidth="1"/>
    <col min="258" max="258" width="12.28515625" customWidth="1"/>
    <col min="259" max="259" width="13.42578125" customWidth="1"/>
    <col min="260" max="260" width="51.140625" customWidth="1"/>
    <col min="261" max="261" width="59" customWidth="1"/>
    <col min="262" max="262" width="60.85546875" customWidth="1"/>
    <col min="263" max="263" width="42.42578125" customWidth="1"/>
    <col min="264" max="264" width="15.42578125" customWidth="1"/>
    <col min="265" max="265" width="19" customWidth="1"/>
    <col min="483" max="483" width="2.42578125" customWidth="1"/>
    <col min="484" max="484" width="40.28515625" customWidth="1"/>
    <col min="485" max="485" width="7.5703125" customWidth="1"/>
    <col min="486" max="486" width="4.28515625" customWidth="1"/>
    <col min="487" max="487" width="3" customWidth="1"/>
    <col min="488" max="488" width="5.140625" customWidth="1"/>
    <col min="489" max="489" width="1.140625" customWidth="1"/>
    <col min="490" max="490" width="3.42578125" customWidth="1"/>
    <col min="491" max="491" width="3" customWidth="1"/>
    <col min="492" max="492" width="4" customWidth="1"/>
    <col min="493" max="493" width="3.140625" customWidth="1"/>
    <col min="494" max="494" width="6.140625" customWidth="1"/>
    <col min="495" max="495" width="4.28515625" customWidth="1"/>
    <col min="496" max="496" width="1.7109375" customWidth="1"/>
    <col min="497" max="497" width="3.42578125" customWidth="1"/>
    <col min="498" max="498" width="2.7109375" customWidth="1"/>
    <col min="499" max="499" width="3.42578125" customWidth="1"/>
    <col min="500" max="500" width="3.140625" customWidth="1"/>
    <col min="501" max="501" width="5" customWidth="1"/>
    <col min="502" max="502" width="1.7109375" customWidth="1"/>
    <col min="503" max="503" width="4.85546875" customWidth="1"/>
    <col min="504" max="504" width="1.28515625" customWidth="1"/>
    <col min="505" max="505" width="5.28515625" customWidth="1"/>
    <col min="506" max="506" width="0.85546875" customWidth="1"/>
    <col min="507" max="507" width="3" customWidth="1"/>
    <col min="508" max="508" width="3.42578125" customWidth="1"/>
    <col min="509" max="509" width="10.85546875" customWidth="1"/>
    <col min="510" max="510" width="14" customWidth="1"/>
    <col min="511" max="511" width="17.140625" customWidth="1"/>
    <col min="512" max="512" width="15.5703125" customWidth="1"/>
    <col min="513" max="513" width="13.28515625" customWidth="1"/>
    <col min="514" max="514" width="12.28515625" customWidth="1"/>
    <col min="515" max="515" width="13.42578125" customWidth="1"/>
    <col min="516" max="516" width="51.140625" customWidth="1"/>
    <col min="517" max="517" width="59" customWidth="1"/>
    <col min="518" max="518" width="60.85546875" customWidth="1"/>
    <col min="519" max="519" width="42.42578125" customWidth="1"/>
    <col min="520" max="520" width="15.42578125" customWidth="1"/>
    <col min="521" max="521" width="19" customWidth="1"/>
    <col min="739" max="739" width="2.42578125" customWidth="1"/>
    <col min="740" max="740" width="40.28515625" customWidth="1"/>
    <col min="741" max="741" width="7.5703125" customWidth="1"/>
    <col min="742" max="742" width="4.28515625" customWidth="1"/>
    <col min="743" max="743" width="3" customWidth="1"/>
    <col min="744" max="744" width="5.140625" customWidth="1"/>
    <col min="745" max="745" width="1.140625" customWidth="1"/>
    <col min="746" max="746" width="3.42578125" customWidth="1"/>
    <col min="747" max="747" width="3" customWidth="1"/>
    <col min="748" max="748" width="4" customWidth="1"/>
    <col min="749" max="749" width="3.140625" customWidth="1"/>
    <col min="750" max="750" width="6.140625" customWidth="1"/>
    <col min="751" max="751" width="4.28515625" customWidth="1"/>
    <col min="752" max="752" width="1.7109375" customWidth="1"/>
    <col min="753" max="753" width="3.42578125" customWidth="1"/>
    <col min="754" max="754" width="2.7109375" customWidth="1"/>
    <col min="755" max="755" width="3.42578125" customWidth="1"/>
    <col min="756" max="756" width="3.140625" customWidth="1"/>
    <col min="757" max="757" width="5" customWidth="1"/>
    <col min="758" max="758" width="1.7109375" customWidth="1"/>
    <col min="759" max="759" width="4.85546875" customWidth="1"/>
    <col min="760" max="760" width="1.28515625" customWidth="1"/>
    <col min="761" max="761" width="5.28515625" customWidth="1"/>
    <col min="762" max="762" width="0.85546875" customWidth="1"/>
    <col min="763" max="763" width="3" customWidth="1"/>
    <col min="764" max="764" width="3.42578125" customWidth="1"/>
    <col min="765" max="765" width="10.85546875" customWidth="1"/>
    <col min="766" max="766" width="14" customWidth="1"/>
    <col min="767" max="767" width="17.140625" customWidth="1"/>
    <col min="768" max="768" width="15.5703125" customWidth="1"/>
    <col min="769" max="769" width="13.28515625" customWidth="1"/>
    <col min="770" max="770" width="12.28515625" customWidth="1"/>
    <col min="771" max="771" width="13.42578125" customWidth="1"/>
    <col min="772" max="772" width="51.140625" customWidth="1"/>
    <col min="773" max="773" width="59" customWidth="1"/>
    <col min="774" max="774" width="60.85546875" customWidth="1"/>
    <col min="775" max="775" width="42.42578125" customWidth="1"/>
    <col min="776" max="776" width="15.42578125" customWidth="1"/>
    <col min="777" max="777" width="19" customWidth="1"/>
    <col min="995" max="995" width="2.42578125" customWidth="1"/>
    <col min="996" max="996" width="40.28515625" customWidth="1"/>
    <col min="997" max="997" width="7.5703125" customWidth="1"/>
    <col min="998" max="998" width="4.28515625" customWidth="1"/>
    <col min="999" max="999" width="3" customWidth="1"/>
    <col min="1000" max="1000" width="5.140625" customWidth="1"/>
    <col min="1001" max="1001" width="1.140625" customWidth="1"/>
    <col min="1002" max="1002" width="3.42578125" customWidth="1"/>
    <col min="1003" max="1003" width="3" customWidth="1"/>
    <col min="1004" max="1004" width="4" customWidth="1"/>
    <col min="1005" max="1005" width="3.140625" customWidth="1"/>
    <col min="1006" max="1006" width="6.140625" customWidth="1"/>
    <col min="1007" max="1007" width="4.28515625" customWidth="1"/>
    <col min="1008" max="1008" width="1.7109375" customWidth="1"/>
    <col min="1009" max="1009" width="3.42578125" customWidth="1"/>
    <col min="1010" max="1010" width="2.7109375" customWidth="1"/>
    <col min="1011" max="1011" width="3.42578125" customWidth="1"/>
    <col min="1012" max="1012" width="3.140625" customWidth="1"/>
    <col min="1013" max="1013" width="5" customWidth="1"/>
    <col min="1014" max="1014" width="1.7109375" customWidth="1"/>
    <col min="1015" max="1015" width="4.85546875" customWidth="1"/>
    <col min="1016" max="1016" width="1.28515625" customWidth="1"/>
    <col min="1017" max="1017" width="5.28515625" customWidth="1"/>
    <col min="1018" max="1018" width="0.85546875" customWidth="1"/>
    <col min="1019" max="1019" width="3" customWidth="1"/>
    <col min="1020" max="1020" width="3.42578125" customWidth="1"/>
    <col min="1021" max="1021" width="10.85546875" customWidth="1"/>
    <col min="1022" max="1022" width="14" customWidth="1"/>
    <col min="1023" max="1023" width="17.140625" customWidth="1"/>
    <col min="1024" max="1024" width="15.5703125" customWidth="1"/>
    <col min="1025" max="1025" width="13.28515625" customWidth="1"/>
    <col min="1026" max="1026" width="12.28515625" customWidth="1"/>
    <col min="1027" max="1027" width="13.42578125" customWidth="1"/>
    <col min="1028" max="1028" width="51.140625" customWidth="1"/>
    <col min="1029" max="1029" width="59" customWidth="1"/>
    <col min="1030" max="1030" width="60.85546875" customWidth="1"/>
    <col min="1031" max="1031" width="42.42578125" customWidth="1"/>
    <col min="1032" max="1032" width="15.42578125" customWidth="1"/>
    <col min="1033" max="1033" width="19" customWidth="1"/>
    <col min="1251" max="1251" width="2.42578125" customWidth="1"/>
    <col min="1252" max="1252" width="40.28515625" customWidth="1"/>
    <col min="1253" max="1253" width="7.5703125" customWidth="1"/>
    <col min="1254" max="1254" width="4.28515625" customWidth="1"/>
    <col min="1255" max="1255" width="3" customWidth="1"/>
    <col min="1256" max="1256" width="5.140625" customWidth="1"/>
    <col min="1257" max="1257" width="1.140625" customWidth="1"/>
    <col min="1258" max="1258" width="3.42578125" customWidth="1"/>
    <col min="1259" max="1259" width="3" customWidth="1"/>
    <col min="1260" max="1260" width="4" customWidth="1"/>
    <col min="1261" max="1261" width="3.140625" customWidth="1"/>
    <col min="1262" max="1262" width="6.140625" customWidth="1"/>
    <col min="1263" max="1263" width="4.28515625" customWidth="1"/>
    <col min="1264" max="1264" width="1.7109375" customWidth="1"/>
    <col min="1265" max="1265" width="3.42578125" customWidth="1"/>
    <col min="1266" max="1266" width="2.7109375" customWidth="1"/>
    <col min="1267" max="1267" width="3.42578125" customWidth="1"/>
    <col min="1268" max="1268" width="3.140625" customWidth="1"/>
    <col min="1269" max="1269" width="5" customWidth="1"/>
    <col min="1270" max="1270" width="1.7109375" customWidth="1"/>
    <col min="1271" max="1271" width="4.85546875" customWidth="1"/>
    <col min="1272" max="1272" width="1.28515625" customWidth="1"/>
    <col min="1273" max="1273" width="5.28515625" customWidth="1"/>
    <col min="1274" max="1274" width="0.85546875" customWidth="1"/>
    <col min="1275" max="1275" width="3" customWidth="1"/>
    <col min="1276" max="1276" width="3.42578125" customWidth="1"/>
    <col min="1277" max="1277" width="10.85546875" customWidth="1"/>
    <col min="1278" max="1278" width="14" customWidth="1"/>
    <col min="1279" max="1279" width="17.140625" customWidth="1"/>
    <col min="1280" max="1280" width="15.5703125" customWidth="1"/>
    <col min="1281" max="1281" width="13.28515625" customWidth="1"/>
    <col min="1282" max="1282" width="12.28515625" customWidth="1"/>
    <col min="1283" max="1283" width="13.42578125" customWidth="1"/>
    <col min="1284" max="1284" width="51.140625" customWidth="1"/>
    <col min="1285" max="1285" width="59" customWidth="1"/>
    <col min="1286" max="1286" width="60.85546875" customWidth="1"/>
    <col min="1287" max="1287" width="42.42578125" customWidth="1"/>
    <col min="1288" max="1288" width="15.42578125" customWidth="1"/>
    <col min="1289" max="1289" width="19" customWidth="1"/>
    <col min="1507" max="1507" width="2.42578125" customWidth="1"/>
    <col min="1508" max="1508" width="40.28515625" customWidth="1"/>
    <col min="1509" max="1509" width="7.5703125" customWidth="1"/>
    <col min="1510" max="1510" width="4.28515625" customWidth="1"/>
    <col min="1511" max="1511" width="3" customWidth="1"/>
    <col min="1512" max="1512" width="5.140625" customWidth="1"/>
    <col min="1513" max="1513" width="1.140625" customWidth="1"/>
    <col min="1514" max="1514" width="3.42578125" customWidth="1"/>
    <col min="1515" max="1515" width="3" customWidth="1"/>
    <col min="1516" max="1516" width="4" customWidth="1"/>
    <col min="1517" max="1517" width="3.140625" customWidth="1"/>
    <col min="1518" max="1518" width="6.140625" customWidth="1"/>
    <col min="1519" max="1519" width="4.28515625" customWidth="1"/>
    <col min="1520" max="1520" width="1.7109375" customWidth="1"/>
    <col min="1521" max="1521" width="3.42578125" customWidth="1"/>
    <col min="1522" max="1522" width="2.7109375" customWidth="1"/>
    <col min="1523" max="1523" width="3.42578125" customWidth="1"/>
    <col min="1524" max="1524" width="3.140625" customWidth="1"/>
    <col min="1525" max="1525" width="5" customWidth="1"/>
    <col min="1526" max="1526" width="1.7109375" customWidth="1"/>
    <col min="1527" max="1527" width="4.85546875" customWidth="1"/>
    <col min="1528" max="1528" width="1.28515625" customWidth="1"/>
    <col min="1529" max="1529" width="5.28515625" customWidth="1"/>
    <col min="1530" max="1530" width="0.85546875" customWidth="1"/>
    <col min="1531" max="1531" width="3" customWidth="1"/>
    <col min="1532" max="1532" width="3.42578125" customWidth="1"/>
    <col min="1533" max="1533" width="10.85546875" customWidth="1"/>
    <col min="1534" max="1534" width="14" customWidth="1"/>
    <col min="1535" max="1535" width="17.140625" customWidth="1"/>
    <col min="1536" max="1536" width="15.5703125" customWidth="1"/>
    <col min="1537" max="1537" width="13.28515625" customWidth="1"/>
    <col min="1538" max="1538" width="12.28515625" customWidth="1"/>
    <col min="1539" max="1539" width="13.42578125" customWidth="1"/>
    <col min="1540" max="1540" width="51.140625" customWidth="1"/>
    <col min="1541" max="1541" width="59" customWidth="1"/>
    <col min="1542" max="1542" width="60.85546875" customWidth="1"/>
    <col min="1543" max="1543" width="42.42578125" customWidth="1"/>
    <col min="1544" max="1544" width="15.42578125" customWidth="1"/>
    <col min="1545" max="1545" width="19" customWidth="1"/>
    <col min="1763" max="1763" width="2.42578125" customWidth="1"/>
    <col min="1764" max="1764" width="40.28515625" customWidth="1"/>
    <col min="1765" max="1765" width="7.5703125" customWidth="1"/>
    <col min="1766" max="1766" width="4.28515625" customWidth="1"/>
    <col min="1767" max="1767" width="3" customWidth="1"/>
    <col min="1768" max="1768" width="5.140625" customWidth="1"/>
    <col min="1769" max="1769" width="1.140625" customWidth="1"/>
    <col min="1770" max="1770" width="3.42578125" customWidth="1"/>
    <col min="1771" max="1771" width="3" customWidth="1"/>
    <col min="1772" max="1772" width="4" customWidth="1"/>
    <col min="1773" max="1773" width="3.140625" customWidth="1"/>
    <col min="1774" max="1774" width="6.140625" customWidth="1"/>
    <col min="1775" max="1775" width="4.28515625" customWidth="1"/>
    <col min="1776" max="1776" width="1.7109375" customWidth="1"/>
    <col min="1777" max="1777" width="3.42578125" customWidth="1"/>
    <col min="1778" max="1778" width="2.7109375" customWidth="1"/>
    <col min="1779" max="1779" width="3.42578125" customWidth="1"/>
    <col min="1780" max="1780" width="3.140625" customWidth="1"/>
    <col min="1781" max="1781" width="5" customWidth="1"/>
    <col min="1782" max="1782" width="1.7109375" customWidth="1"/>
    <col min="1783" max="1783" width="4.85546875" customWidth="1"/>
    <col min="1784" max="1784" width="1.28515625" customWidth="1"/>
    <col min="1785" max="1785" width="5.28515625" customWidth="1"/>
    <col min="1786" max="1786" width="0.85546875" customWidth="1"/>
    <col min="1787" max="1787" width="3" customWidth="1"/>
    <col min="1788" max="1788" width="3.42578125" customWidth="1"/>
    <col min="1789" max="1789" width="10.85546875" customWidth="1"/>
    <col min="1790" max="1790" width="14" customWidth="1"/>
    <col min="1791" max="1791" width="17.140625" customWidth="1"/>
    <col min="1792" max="1792" width="15.5703125" customWidth="1"/>
    <col min="1793" max="1793" width="13.28515625" customWidth="1"/>
    <col min="1794" max="1794" width="12.28515625" customWidth="1"/>
    <col min="1795" max="1795" width="13.42578125" customWidth="1"/>
    <col min="1796" max="1796" width="51.140625" customWidth="1"/>
    <col min="1797" max="1797" width="59" customWidth="1"/>
    <col min="1798" max="1798" width="60.85546875" customWidth="1"/>
    <col min="1799" max="1799" width="42.42578125" customWidth="1"/>
    <col min="1800" max="1800" width="15.42578125" customWidth="1"/>
    <col min="1801" max="1801" width="19" customWidth="1"/>
    <col min="2019" max="2019" width="2.42578125" customWidth="1"/>
    <col min="2020" max="2020" width="40.28515625" customWidth="1"/>
    <col min="2021" max="2021" width="7.5703125" customWidth="1"/>
    <col min="2022" max="2022" width="4.28515625" customWidth="1"/>
    <col min="2023" max="2023" width="3" customWidth="1"/>
    <col min="2024" max="2024" width="5.140625" customWidth="1"/>
    <col min="2025" max="2025" width="1.140625" customWidth="1"/>
    <col min="2026" max="2026" width="3.42578125" customWidth="1"/>
    <col min="2027" max="2027" width="3" customWidth="1"/>
    <col min="2028" max="2028" width="4" customWidth="1"/>
    <col min="2029" max="2029" width="3.140625" customWidth="1"/>
    <col min="2030" max="2030" width="6.140625" customWidth="1"/>
    <col min="2031" max="2031" width="4.28515625" customWidth="1"/>
    <col min="2032" max="2032" width="1.7109375" customWidth="1"/>
    <col min="2033" max="2033" width="3.42578125" customWidth="1"/>
    <col min="2034" max="2034" width="2.7109375" customWidth="1"/>
    <col min="2035" max="2035" width="3.42578125" customWidth="1"/>
    <col min="2036" max="2036" width="3.140625" customWidth="1"/>
    <col min="2037" max="2037" width="5" customWidth="1"/>
    <col min="2038" max="2038" width="1.7109375" customWidth="1"/>
    <col min="2039" max="2039" width="4.85546875" customWidth="1"/>
    <col min="2040" max="2040" width="1.28515625" customWidth="1"/>
    <col min="2041" max="2041" width="5.28515625" customWidth="1"/>
    <col min="2042" max="2042" width="0.85546875" customWidth="1"/>
    <col min="2043" max="2043" width="3" customWidth="1"/>
    <col min="2044" max="2044" width="3.42578125" customWidth="1"/>
    <col min="2045" max="2045" width="10.85546875" customWidth="1"/>
    <col min="2046" max="2046" width="14" customWidth="1"/>
    <col min="2047" max="2047" width="17.140625" customWidth="1"/>
    <col min="2048" max="2048" width="15.5703125" customWidth="1"/>
    <col min="2049" max="2049" width="13.28515625" customWidth="1"/>
    <col min="2050" max="2050" width="12.28515625" customWidth="1"/>
    <col min="2051" max="2051" width="13.42578125" customWidth="1"/>
    <col min="2052" max="2052" width="51.140625" customWidth="1"/>
    <col min="2053" max="2053" width="59" customWidth="1"/>
    <col min="2054" max="2054" width="60.85546875" customWidth="1"/>
    <col min="2055" max="2055" width="42.42578125" customWidth="1"/>
    <col min="2056" max="2056" width="15.42578125" customWidth="1"/>
    <col min="2057" max="2057" width="19" customWidth="1"/>
    <col min="2275" max="2275" width="2.42578125" customWidth="1"/>
    <col min="2276" max="2276" width="40.28515625" customWidth="1"/>
    <col min="2277" max="2277" width="7.5703125" customWidth="1"/>
    <col min="2278" max="2278" width="4.28515625" customWidth="1"/>
    <col min="2279" max="2279" width="3" customWidth="1"/>
    <col min="2280" max="2280" width="5.140625" customWidth="1"/>
    <col min="2281" max="2281" width="1.140625" customWidth="1"/>
    <col min="2282" max="2282" width="3.42578125" customWidth="1"/>
    <col min="2283" max="2283" width="3" customWidth="1"/>
    <col min="2284" max="2284" width="4" customWidth="1"/>
    <col min="2285" max="2285" width="3.140625" customWidth="1"/>
    <col min="2286" max="2286" width="6.140625" customWidth="1"/>
    <col min="2287" max="2287" width="4.28515625" customWidth="1"/>
    <col min="2288" max="2288" width="1.7109375" customWidth="1"/>
    <col min="2289" max="2289" width="3.42578125" customWidth="1"/>
    <col min="2290" max="2290" width="2.7109375" customWidth="1"/>
    <col min="2291" max="2291" width="3.42578125" customWidth="1"/>
    <col min="2292" max="2292" width="3.140625" customWidth="1"/>
    <col min="2293" max="2293" width="5" customWidth="1"/>
    <col min="2294" max="2294" width="1.7109375" customWidth="1"/>
    <col min="2295" max="2295" width="4.85546875" customWidth="1"/>
    <col min="2296" max="2296" width="1.28515625" customWidth="1"/>
    <col min="2297" max="2297" width="5.28515625" customWidth="1"/>
    <col min="2298" max="2298" width="0.85546875" customWidth="1"/>
    <col min="2299" max="2299" width="3" customWidth="1"/>
    <col min="2300" max="2300" width="3.42578125" customWidth="1"/>
    <col min="2301" max="2301" width="10.85546875" customWidth="1"/>
    <col min="2302" max="2302" width="14" customWidth="1"/>
    <col min="2303" max="2303" width="17.140625" customWidth="1"/>
    <col min="2304" max="2304" width="15.5703125" customWidth="1"/>
    <col min="2305" max="2305" width="13.28515625" customWidth="1"/>
    <col min="2306" max="2306" width="12.28515625" customWidth="1"/>
    <col min="2307" max="2307" width="13.42578125" customWidth="1"/>
    <col min="2308" max="2308" width="51.140625" customWidth="1"/>
    <col min="2309" max="2309" width="59" customWidth="1"/>
    <col min="2310" max="2310" width="60.85546875" customWidth="1"/>
    <col min="2311" max="2311" width="42.42578125" customWidth="1"/>
    <col min="2312" max="2312" width="15.42578125" customWidth="1"/>
    <col min="2313" max="2313" width="19" customWidth="1"/>
    <col min="2531" max="2531" width="2.42578125" customWidth="1"/>
    <col min="2532" max="2532" width="40.28515625" customWidth="1"/>
    <col min="2533" max="2533" width="7.5703125" customWidth="1"/>
    <col min="2534" max="2534" width="4.28515625" customWidth="1"/>
    <col min="2535" max="2535" width="3" customWidth="1"/>
    <col min="2536" max="2536" width="5.140625" customWidth="1"/>
    <col min="2537" max="2537" width="1.140625" customWidth="1"/>
    <col min="2538" max="2538" width="3.42578125" customWidth="1"/>
    <col min="2539" max="2539" width="3" customWidth="1"/>
    <col min="2540" max="2540" width="4" customWidth="1"/>
    <col min="2541" max="2541" width="3.140625" customWidth="1"/>
    <col min="2542" max="2542" width="6.140625" customWidth="1"/>
    <col min="2543" max="2543" width="4.28515625" customWidth="1"/>
    <col min="2544" max="2544" width="1.7109375" customWidth="1"/>
    <col min="2545" max="2545" width="3.42578125" customWidth="1"/>
    <col min="2546" max="2546" width="2.7109375" customWidth="1"/>
    <col min="2547" max="2547" width="3.42578125" customWidth="1"/>
    <col min="2548" max="2548" width="3.140625" customWidth="1"/>
    <col min="2549" max="2549" width="5" customWidth="1"/>
    <col min="2550" max="2550" width="1.7109375" customWidth="1"/>
    <col min="2551" max="2551" width="4.85546875" customWidth="1"/>
    <col min="2552" max="2552" width="1.28515625" customWidth="1"/>
    <col min="2553" max="2553" width="5.28515625" customWidth="1"/>
    <col min="2554" max="2554" width="0.85546875" customWidth="1"/>
    <col min="2555" max="2555" width="3" customWidth="1"/>
    <col min="2556" max="2556" width="3.42578125" customWidth="1"/>
    <col min="2557" max="2557" width="10.85546875" customWidth="1"/>
    <col min="2558" max="2558" width="14" customWidth="1"/>
    <col min="2559" max="2559" width="17.140625" customWidth="1"/>
    <col min="2560" max="2560" width="15.5703125" customWidth="1"/>
    <col min="2561" max="2561" width="13.28515625" customWidth="1"/>
    <col min="2562" max="2562" width="12.28515625" customWidth="1"/>
    <col min="2563" max="2563" width="13.42578125" customWidth="1"/>
    <col min="2564" max="2564" width="51.140625" customWidth="1"/>
    <col min="2565" max="2565" width="59" customWidth="1"/>
    <col min="2566" max="2566" width="60.85546875" customWidth="1"/>
    <col min="2567" max="2567" width="42.42578125" customWidth="1"/>
    <col min="2568" max="2568" width="15.42578125" customWidth="1"/>
    <col min="2569" max="2569" width="19" customWidth="1"/>
    <col min="2787" max="2787" width="2.42578125" customWidth="1"/>
    <col min="2788" max="2788" width="40.28515625" customWidth="1"/>
    <col min="2789" max="2789" width="7.5703125" customWidth="1"/>
    <col min="2790" max="2790" width="4.28515625" customWidth="1"/>
    <col min="2791" max="2791" width="3" customWidth="1"/>
    <col min="2792" max="2792" width="5.140625" customWidth="1"/>
    <col min="2793" max="2793" width="1.140625" customWidth="1"/>
    <col min="2794" max="2794" width="3.42578125" customWidth="1"/>
    <col min="2795" max="2795" width="3" customWidth="1"/>
    <col min="2796" max="2796" width="4" customWidth="1"/>
    <col min="2797" max="2797" width="3.140625" customWidth="1"/>
    <col min="2798" max="2798" width="6.140625" customWidth="1"/>
    <col min="2799" max="2799" width="4.28515625" customWidth="1"/>
    <col min="2800" max="2800" width="1.7109375" customWidth="1"/>
    <col min="2801" max="2801" width="3.42578125" customWidth="1"/>
    <col min="2802" max="2802" width="2.7109375" customWidth="1"/>
    <col min="2803" max="2803" width="3.42578125" customWidth="1"/>
    <col min="2804" max="2804" width="3.140625" customWidth="1"/>
    <col min="2805" max="2805" width="5" customWidth="1"/>
    <col min="2806" max="2806" width="1.7109375" customWidth="1"/>
    <col min="2807" max="2807" width="4.85546875" customWidth="1"/>
    <col min="2808" max="2808" width="1.28515625" customWidth="1"/>
    <col min="2809" max="2809" width="5.28515625" customWidth="1"/>
    <col min="2810" max="2810" width="0.85546875" customWidth="1"/>
    <col min="2811" max="2811" width="3" customWidth="1"/>
    <col min="2812" max="2812" width="3.42578125" customWidth="1"/>
    <col min="2813" max="2813" width="10.85546875" customWidth="1"/>
    <col min="2814" max="2814" width="14" customWidth="1"/>
    <col min="2815" max="2815" width="17.140625" customWidth="1"/>
    <col min="2816" max="2816" width="15.5703125" customWidth="1"/>
    <col min="2817" max="2817" width="13.28515625" customWidth="1"/>
    <col min="2818" max="2818" width="12.28515625" customWidth="1"/>
    <col min="2819" max="2819" width="13.42578125" customWidth="1"/>
    <col min="2820" max="2820" width="51.140625" customWidth="1"/>
    <col min="2821" max="2821" width="59" customWidth="1"/>
    <col min="2822" max="2822" width="60.85546875" customWidth="1"/>
    <col min="2823" max="2823" width="42.42578125" customWidth="1"/>
    <col min="2824" max="2824" width="15.42578125" customWidth="1"/>
    <col min="2825" max="2825" width="19" customWidth="1"/>
    <col min="3043" max="3043" width="2.42578125" customWidth="1"/>
    <col min="3044" max="3044" width="40.28515625" customWidth="1"/>
    <col min="3045" max="3045" width="7.5703125" customWidth="1"/>
    <col min="3046" max="3046" width="4.28515625" customWidth="1"/>
    <col min="3047" max="3047" width="3" customWidth="1"/>
    <col min="3048" max="3048" width="5.140625" customWidth="1"/>
    <col min="3049" max="3049" width="1.140625" customWidth="1"/>
    <col min="3050" max="3050" width="3.42578125" customWidth="1"/>
    <col min="3051" max="3051" width="3" customWidth="1"/>
    <col min="3052" max="3052" width="4" customWidth="1"/>
    <col min="3053" max="3053" width="3.140625" customWidth="1"/>
    <col min="3054" max="3054" width="6.140625" customWidth="1"/>
    <col min="3055" max="3055" width="4.28515625" customWidth="1"/>
    <col min="3056" max="3056" width="1.7109375" customWidth="1"/>
    <col min="3057" max="3057" width="3.42578125" customWidth="1"/>
    <col min="3058" max="3058" width="2.7109375" customWidth="1"/>
    <col min="3059" max="3059" width="3.42578125" customWidth="1"/>
    <col min="3060" max="3060" width="3.140625" customWidth="1"/>
    <col min="3061" max="3061" width="5" customWidth="1"/>
    <col min="3062" max="3062" width="1.7109375" customWidth="1"/>
    <col min="3063" max="3063" width="4.85546875" customWidth="1"/>
    <col min="3064" max="3064" width="1.28515625" customWidth="1"/>
    <col min="3065" max="3065" width="5.28515625" customWidth="1"/>
    <col min="3066" max="3066" width="0.85546875" customWidth="1"/>
    <col min="3067" max="3067" width="3" customWidth="1"/>
    <col min="3068" max="3068" width="3.42578125" customWidth="1"/>
    <col min="3069" max="3069" width="10.85546875" customWidth="1"/>
    <col min="3070" max="3070" width="14" customWidth="1"/>
    <col min="3071" max="3071" width="17.140625" customWidth="1"/>
    <col min="3072" max="3072" width="15.5703125" customWidth="1"/>
    <col min="3073" max="3073" width="13.28515625" customWidth="1"/>
    <col min="3074" max="3074" width="12.28515625" customWidth="1"/>
    <col min="3075" max="3075" width="13.42578125" customWidth="1"/>
    <col min="3076" max="3076" width="51.140625" customWidth="1"/>
    <col min="3077" max="3077" width="59" customWidth="1"/>
    <col min="3078" max="3078" width="60.85546875" customWidth="1"/>
    <col min="3079" max="3079" width="42.42578125" customWidth="1"/>
    <col min="3080" max="3080" width="15.42578125" customWidth="1"/>
    <col min="3081" max="3081" width="19" customWidth="1"/>
    <col min="3299" max="3299" width="2.42578125" customWidth="1"/>
    <col min="3300" max="3300" width="40.28515625" customWidth="1"/>
    <col min="3301" max="3301" width="7.5703125" customWidth="1"/>
    <col min="3302" max="3302" width="4.28515625" customWidth="1"/>
    <col min="3303" max="3303" width="3" customWidth="1"/>
    <col min="3304" max="3304" width="5.140625" customWidth="1"/>
    <col min="3305" max="3305" width="1.140625" customWidth="1"/>
    <col min="3306" max="3306" width="3.42578125" customWidth="1"/>
    <col min="3307" max="3307" width="3" customWidth="1"/>
    <col min="3308" max="3308" width="4" customWidth="1"/>
    <col min="3309" max="3309" width="3.140625" customWidth="1"/>
    <col min="3310" max="3310" width="6.140625" customWidth="1"/>
    <col min="3311" max="3311" width="4.28515625" customWidth="1"/>
    <col min="3312" max="3312" width="1.7109375" customWidth="1"/>
    <col min="3313" max="3313" width="3.42578125" customWidth="1"/>
    <col min="3314" max="3314" width="2.7109375" customWidth="1"/>
    <col min="3315" max="3315" width="3.42578125" customWidth="1"/>
    <col min="3316" max="3316" width="3.140625" customWidth="1"/>
    <col min="3317" max="3317" width="5" customWidth="1"/>
    <col min="3318" max="3318" width="1.7109375" customWidth="1"/>
    <col min="3319" max="3319" width="4.85546875" customWidth="1"/>
    <col min="3320" max="3320" width="1.28515625" customWidth="1"/>
    <col min="3321" max="3321" width="5.28515625" customWidth="1"/>
    <col min="3322" max="3322" width="0.85546875" customWidth="1"/>
    <col min="3323" max="3323" width="3" customWidth="1"/>
    <col min="3324" max="3324" width="3.42578125" customWidth="1"/>
    <col min="3325" max="3325" width="10.85546875" customWidth="1"/>
    <col min="3326" max="3326" width="14" customWidth="1"/>
    <col min="3327" max="3327" width="17.140625" customWidth="1"/>
    <col min="3328" max="3328" width="15.5703125" customWidth="1"/>
    <col min="3329" max="3329" width="13.28515625" customWidth="1"/>
    <col min="3330" max="3330" width="12.28515625" customWidth="1"/>
    <col min="3331" max="3331" width="13.42578125" customWidth="1"/>
    <col min="3332" max="3332" width="51.140625" customWidth="1"/>
    <col min="3333" max="3333" width="59" customWidth="1"/>
    <col min="3334" max="3334" width="60.85546875" customWidth="1"/>
    <col min="3335" max="3335" width="42.42578125" customWidth="1"/>
    <col min="3336" max="3336" width="15.42578125" customWidth="1"/>
    <col min="3337" max="3337" width="19" customWidth="1"/>
    <col min="3555" max="3555" width="2.42578125" customWidth="1"/>
    <col min="3556" max="3556" width="40.28515625" customWidth="1"/>
    <col min="3557" max="3557" width="7.5703125" customWidth="1"/>
    <col min="3558" max="3558" width="4.28515625" customWidth="1"/>
    <col min="3559" max="3559" width="3" customWidth="1"/>
    <col min="3560" max="3560" width="5.140625" customWidth="1"/>
    <col min="3561" max="3561" width="1.140625" customWidth="1"/>
    <col min="3562" max="3562" width="3.42578125" customWidth="1"/>
    <col min="3563" max="3563" width="3" customWidth="1"/>
    <col min="3564" max="3564" width="4" customWidth="1"/>
    <col min="3565" max="3565" width="3.140625" customWidth="1"/>
    <col min="3566" max="3566" width="6.140625" customWidth="1"/>
    <col min="3567" max="3567" width="4.28515625" customWidth="1"/>
    <col min="3568" max="3568" width="1.7109375" customWidth="1"/>
    <col min="3569" max="3569" width="3.42578125" customWidth="1"/>
    <col min="3570" max="3570" width="2.7109375" customWidth="1"/>
    <col min="3571" max="3571" width="3.42578125" customWidth="1"/>
    <col min="3572" max="3572" width="3.140625" customWidth="1"/>
    <col min="3573" max="3573" width="5" customWidth="1"/>
    <col min="3574" max="3574" width="1.7109375" customWidth="1"/>
    <col min="3575" max="3575" width="4.85546875" customWidth="1"/>
    <col min="3576" max="3576" width="1.28515625" customWidth="1"/>
    <col min="3577" max="3577" width="5.28515625" customWidth="1"/>
    <col min="3578" max="3578" width="0.85546875" customWidth="1"/>
    <col min="3579" max="3579" width="3" customWidth="1"/>
    <col min="3580" max="3580" width="3.42578125" customWidth="1"/>
    <col min="3581" max="3581" width="10.85546875" customWidth="1"/>
    <col min="3582" max="3582" width="14" customWidth="1"/>
    <col min="3583" max="3583" width="17.140625" customWidth="1"/>
    <col min="3584" max="3584" width="15.5703125" customWidth="1"/>
    <col min="3585" max="3585" width="13.28515625" customWidth="1"/>
    <col min="3586" max="3586" width="12.28515625" customWidth="1"/>
    <col min="3587" max="3587" width="13.42578125" customWidth="1"/>
    <col min="3588" max="3588" width="51.140625" customWidth="1"/>
    <col min="3589" max="3589" width="59" customWidth="1"/>
    <col min="3590" max="3590" width="60.85546875" customWidth="1"/>
    <col min="3591" max="3591" width="42.42578125" customWidth="1"/>
    <col min="3592" max="3592" width="15.42578125" customWidth="1"/>
    <col min="3593" max="3593" width="19" customWidth="1"/>
    <col min="3811" max="3811" width="2.42578125" customWidth="1"/>
    <col min="3812" max="3812" width="40.28515625" customWidth="1"/>
    <col min="3813" max="3813" width="7.5703125" customWidth="1"/>
    <col min="3814" max="3814" width="4.28515625" customWidth="1"/>
    <col min="3815" max="3815" width="3" customWidth="1"/>
    <col min="3816" max="3816" width="5.140625" customWidth="1"/>
    <col min="3817" max="3817" width="1.140625" customWidth="1"/>
    <col min="3818" max="3818" width="3.42578125" customWidth="1"/>
    <col min="3819" max="3819" width="3" customWidth="1"/>
    <col min="3820" max="3820" width="4" customWidth="1"/>
    <col min="3821" max="3821" width="3.140625" customWidth="1"/>
    <col min="3822" max="3822" width="6.140625" customWidth="1"/>
    <col min="3823" max="3823" width="4.28515625" customWidth="1"/>
    <col min="3824" max="3824" width="1.7109375" customWidth="1"/>
    <col min="3825" max="3825" width="3.42578125" customWidth="1"/>
    <col min="3826" max="3826" width="2.7109375" customWidth="1"/>
    <col min="3827" max="3827" width="3.42578125" customWidth="1"/>
    <col min="3828" max="3828" width="3.140625" customWidth="1"/>
    <col min="3829" max="3829" width="5" customWidth="1"/>
    <col min="3830" max="3830" width="1.7109375" customWidth="1"/>
    <col min="3831" max="3831" width="4.85546875" customWidth="1"/>
    <col min="3832" max="3832" width="1.28515625" customWidth="1"/>
    <col min="3833" max="3833" width="5.28515625" customWidth="1"/>
    <col min="3834" max="3834" width="0.85546875" customWidth="1"/>
    <col min="3835" max="3835" width="3" customWidth="1"/>
    <col min="3836" max="3836" width="3.42578125" customWidth="1"/>
    <col min="3837" max="3837" width="10.85546875" customWidth="1"/>
    <col min="3838" max="3838" width="14" customWidth="1"/>
    <col min="3839" max="3839" width="17.140625" customWidth="1"/>
    <col min="3840" max="3840" width="15.5703125" customWidth="1"/>
    <col min="3841" max="3841" width="13.28515625" customWidth="1"/>
    <col min="3842" max="3842" width="12.28515625" customWidth="1"/>
    <col min="3843" max="3843" width="13.42578125" customWidth="1"/>
    <col min="3844" max="3844" width="51.140625" customWidth="1"/>
    <col min="3845" max="3845" width="59" customWidth="1"/>
    <col min="3846" max="3846" width="60.85546875" customWidth="1"/>
    <col min="3847" max="3847" width="42.42578125" customWidth="1"/>
    <col min="3848" max="3848" width="15.42578125" customWidth="1"/>
    <col min="3849" max="3849" width="19" customWidth="1"/>
    <col min="4067" max="4067" width="2.42578125" customWidth="1"/>
    <col min="4068" max="4068" width="40.28515625" customWidth="1"/>
    <col min="4069" max="4069" width="7.5703125" customWidth="1"/>
    <col min="4070" max="4070" width="4.28515625" customWidth="1"/>
    <col min="4071" max="4071" width="3" customWidth="1"/>
    <col min="4072" max="4072" width="5.140625" customWidth="1"/>
    <col min="4073" max="4073" width="1.140625" customWidth="1"/>
    <col min="4074" max="4074" width="3.42578125" customWidth="1"/>
    <col min="4075" max="4075" width="3" customWidth="1"/>
    <col min="4076" max="4076" width="4" customWidth="1"/>
    <col min="4077" max="4077" width="3.140625" customWidth="1"/>
    <col min="4078" max="4078" width="6.140625" customWidth="1"/>
    <col min="4079" max="4079" width="4.28515625" customWidth="1"/>
    <col min="4080" max="4080" width="1.7109375" customWidth="1"/>
    <col min="4081" max="4081" width="3.42578125" customWidth="1"/>
    <col min="4082" max="4082" width="2.7109375" customWidth="1"/>
    <col min="4083" max="4083" width="3.42578125" customWidth="1"/>
    <col min="4084" max="4084" width="3.140625" customWidth="1"/>
    <col min="4085" max="4085" width="5" customWidth="1"/>
    <col min="4086" max="4086" width="1.7109375" customWidth="1"/>
    <col min="4087" max="4087" width="4.85546875" customWidth="1"/>
    <col min="4088" max="4088" width="1.28515625" customWidth="1"/>
    <col min="4089" max="4089" width="5.28515625" customWidth="1"/>
    <col min="4090" max="4090" width="0.85546875" customWidth="1"/>
    <col min="4091" max="4091" width="3" customWidth="1"/>
    <col min="4092" max="4092" width="3.42578125" customWidth="1"/>
    <col min="4093" max="4093" width="10.85546875" customWidth="1"/>
    <col min="4094" max="4094" width="14" customWidth="1"/>
    <col min="4095" max="4095" width="17.140625" customWidth="1"/>
    <col min="4096" max="4096" width="15.5703125" customWidth="1"/>
    <col min="4097" max="4097" width="13.28515625" customWidth="1"/>
    <col min="4098" max="4098" width="12.28515625" customWidth="1"/>
    <col min="4099" max="4099" width="13.42578125" customWidth="1"/>
    <col min="4100" max="4100" width="51.140625" customWidth="1"/>
    <col min="4101" max="4101" width="59" customWidth="1"/>
    <col min="4102" max="4102" width="60.85546875" customWidth="1"/>
    <col min="4103" max="4103" width="42.42578125" customWidth="1"/>
    <col min="4104" max="4104" width="15.42578125" customWidth="1"/>
    <col min="4105" max="4105" width="19" customWidth="1"/>
    <col min="4323" max="4323" width="2.42578125" customWidth="1"/>
    <col min="4324" max="4324" width="40.28515625" customWidth="1"/>
    <col min="4325" max="4325" width="7.5703125" customWidth="1"/>
    <col min="4326" max="4326" width="4.28515625" customWidth="1"/>
    <col min="4327" max="4327" width="3" customWidth="1"/>
    <col min="4328" max="4328" width="5.140625" customWidth="1"/>
    <col min="4329" max="4329" width="1.140625" customWidth="1"/>
    <col min="4330" max="4330" width="3.42578125" customWidth="1"/>
    <col min="4331" max="4331" width="3" customWidth="1"/>
    <col min="4332" max="4332" width="4" customWidth="1"/>
    <col min="4333" max="4333" width="3.140625" customWidth="1"/>
    <col min="4334" max="4334" width="6.140625" customWidth="1"/>
    <col min="4335" max="4335" width="4.28515625" customWidth="1"/>
    <col min="4336" max="4336" width="1.7109375" customWidth="1"/>
    <col min="4337" max="4337" width="3.42578125" customWidth="1"/>
    <col min="4338" max="4338" width="2.7109375" customWidth="1"/>
    <col min="4339" max="4339" width="3.42578125" customWidth="1"/>
    <col min="4340" max="4340" width="3.140625" customWidth="1"/>
    <col min="4341" max="4341" width="5" customWidth="1"/>
    <col min="4342" max="4342" width="1.7109375" customWidth="1"/>
    <col min="4343" max="4343" width="4.85546875" customWidth="1"/>
    <col min="4344" max="4344" width="1.28515625" customWidth="1"/>
    <col min="4345" max="4345" width="5.28515625" customWidth="1"/>
    <col min="4346" max="4346" width="0.85546875" customWidth="1"/>
    <col min="4347" max="4347" width="3" customWidth="1"/>
    <col min="4348" max="4348" width="3.42578125" customWidth="1"/>
    <col min="4349" max="4349" width="10.85546875" customWidth="1"/>
    <col min="4350" max="4350" width="14" customWidth="1"/>
    <col min="4351" max="4351" width="17.140625" customWidth="1"/>
    <col min="4352" max="4352" width="15.5703125" customWidth="1"/>
    <col min="4353" max="4353" width="13.28515625" customWidth="1"/>
    <col min="4354" max="4354" width="12.28515625" customWidth="1"/>
    <col min="4355" max="4355" width="13.42578125" customWidth="1"/>
    <col min="4356" max="4356" width="51.140625" customWidth="1"/>
    <col min="4357" max="4357" width="59" customWidth="1"/>
    <col min="4358" max="4358" width="60.85546875" customWidth="1"/>
    <col min="4359" max="4359" width="42.42578125" customWidth="1"/>
    <col min="4360" max="4360" width="15.42578125" customWidth="1"/>
    <col min="4361" max="4361" width="19" customWidth="1"/>
    <col min="4579" max="4579" width="2.42578125" customWidth="1"/>
    <col min="4580" max="4580" width="40.28515625" customWidth="1"/>
    <col min="4581" max="4581" width="7.5703125" customWidth="1"/>
    <col min="4582" max="4582" width="4.28515625" customWidth="1"/>
    <col min="4583" max="4583" width="3" customWidth="1"/>
    <col min="4584" max="4584" width="5.140625" customWidth="1"/>
    <col min="4585" max="4585" width="1.140625" customWidth="1"/>
    <col min="4586" max="4586" width="3.42578125" customWidth="1"/>
    <col min="4587" max="4587" width="3" customWidth="1"/>
    <col min="4588" max="4588" width="4" customWidth="1"/>
    <col min="4589" max="4589" width="3.140625" customWidth="1"/>
    <col min="4590" max="4590" width="6.140625" customWidth="1"/>
    <col min="4591" max="4591" width="4.28515625" customWidth="1"/>
    <col min="4592" max="4592" width="1.7109375" customWidth="1"/>
    <col min="4593" max="4593" width="3.42578125" customWidth="1"/>
    <col min="4594" max="4594" width="2.7109375" customWidth="1"/>
    <col min="4595" max="4595" width="3.42578125" customWidth="1"/>
    <col min="4596" max="4596" width="3.140625" customWidth="1"/>
    <col min="4597" max="4597" width="5" customWidth="1"/>
    <col min="4598" max="4598" width="1.7109375" customWidth="1"/>
    <col min="4599" max="4599" width="4.85546875" customWidth="1"/>
    <col min="4600" max="4600" width="1.28515625" customWidth="1"/>
    <col min="4601" max="4601" width="5.28515625" customWidth="1"/>
    <col min="4602" max="4602" width="0.85546875" customWidth="1"/>
    <col min="4603" max="4603" width="3" customWidth="1"/>
    <col min="4604" max="4604" width="3.42578125" customWidth="1"/>
    <col min="4605" max="4605" width="10.85546875" customWidth="1"/>
    <col min="4606" max="4606" width="14" customWidth="1"/>
    <col min="4607" max="4607" width="17.140625" customWidth="1"/>
    <col min="4608" max="4608" width="15.5703125" customWidth="1"/>
    <col min="4609" max="4609" width="13.28515625" customWidth="1"/>
    <col min="4610" max="4610" width="12.28515625" customWidth="1"/>
    <col min="4611" max="4611" width="13.42578125" customWidth="1"/>
    <col min="4612" max="4612" width="51.140625" customWidth="1"/>
    <col min="4613" max="4613" width="59" customWidth="1"/>
    <col min="4614" max="4614" width="60.85546875" customWidth="1"/>
    <col min="4615" max="4615" width="42.42578125" customWidth="1"/>
    <col min="4616" max="4616" width="15.42578125" customWidth="1"/>
    <col min="4617" max="4617" width="19" customWidth="1"/>
    <col min="4835" max="4835" width="2.42578125" customWidth="1"/>
    <col min="4836" max="4836" width="40.28515625" customWidth="1"/>
    <col min="4837" max="4837" width="7.5703125" customWidth="1"/>
    <col min="4838" max="4838" width="4.28515625" customWidth="1"/>
    <col min="4839" max="4839" width="3" customWidth="1"/>
    <col min="4840" max="4840" width="5.140625" customWidth="1"/>
    <col min="4841" max="4841" width="1.140625" customWidth="1"/>
    <col min="4842" max="4842" width="3.42578125" customWidth="1"/>
    <col min="4843" max="4843" width="3" customWidth="1"/>
    <col min="4844" max="4844" width="4" customWidth="1"/>
    <col min="4845" max="4845" width="3.140625" customWidth="1"/>
    <col min="4846" max="4846" width="6.140625" customWidth="1"/>
    <col min="4847" max="4847" width="4.28515625" customWidth="1"/>
    <col min="4848" max="4848" width="1.7109375" customWidth="1"/>
    <col min="4849" max="4849" width="3.42578125" customWidth="1"/>
    <col min="4850" max="4850" width="2.7109375" customWidth="1"/>
    <col min="4851" max="4851" width="3.42578125" customWidth="1"/>
    <col min="4852" max="4852" width="3.140625" customWidth="1"/>
    <col min="4853" max="4853" width="5" customWidth="1"/>
    <col min="4854" max="4854" width="1.7109375" customWidth="1"/>
    <col min="4855" max="4855" width="4.85546875" customWidth="1"/>
    <col min="4856" max="4856" width="1.28515625" customWidth="1"/>
    <col min="4857" max="4857" width="5.28515625" customWidth="1"/>
    <col min="4858" max="4858" width="0.85546875" customWidth="1"/>
    <col min="4859" max="4859" width="3" customWidth="1"/>
    <col min="4860" max="4860" width="3.42578125" customWidth="1"/>
    <col min="4861" max="4861" width="10.85546875" customWidth="1"/>
    <col min="4862" max="4862" width="14" customWidth="1"/>
    <col min="4863" max="4863" width="17.140625" customWidth="1"/>
    <col min="4864" max="4864" width="15.5703125" customWidth="1"/>
    <col min="4865" max="4865" width="13.28515625" customWidth="1"/>
    <col min="4866" max="4866" width="12.28515625" customWidth="1"/>
    <col min="4867" max="4867" width="13.42578125" customWidth="1"/>
    <col min="4868" max="4868" width="51.140625" customWidth="1"/>
    <col min="4869" max="4869" width="59" customWidth="1"/>
    <col min="4870" max="4870" width="60.85546875" customWidth="1"/>
    <col min="4871" max="4871" width="42.42578125" customWidth="1"/>
    <col min="4872" max="4872" width="15.42578125" customWidth="1"/>
    <col min="4873" max="4873" width="19" customWidth="1"/>
    <col min="5091" max="5091" width="2.42578125" customWidth="1"/>
    <col min="5092" max="5092" width="40.28515625" customWidth="1"/>
    <col min="5093" max="5093" width="7.5703125" customWidth="1"/>
    <col min="5094" max="5094" width="4.28515625" customWidth="1"/>
    <col min="5095" max="5095" width="3" customWidth="1"/>
    <col min="5096" max="5096" width="5.140625" customWidth="1"/>
    <col min="5097" max="5097" width="1.140625" customWidth="1"/>
    <col min="5098" max="5098" width="3.42578125" customWidth="1"/>
    <col min="5099" max="5099" width="3" customWidth="1"/>
    <col min="5100" max="5100" width="4" customWidth="1"/>
    <col min="5101" max="5101" width="3.140625" customWidth="1"/>
    <col min="5102" max="5102" width="6.140625" customWidth="1"/>
    <col min="5103" max="5103" width="4.28515625" customWidth="1"/>
    <col min="5104" max="5104" width="1.7109375" customWidth="1"/>
    <col min="5105" max="5105" width="3.42578125" customWidth="1"/>
    <col min="5106" max="5106" width="2.7109375" customWidth="1"/>
    <col min="5107" max="5107" width="3.42578125" customWidth="1"/>
    <col min="5108" max="5108" width="3.140625" customWidth="1"/>
    <col min="5109" max="5109" width="5" customWidth="1"/>
    <col min="5110" max="5110" width="1.7109375" customWidth="1"/>
    <col min="5111" max="5111" width="4.85546875" customWidth="1"/>
    <col min="5112" max="5112" width="1.28515625" customWidth="1"/>
    <col min="5113" max="5113" width="5.28515625" customWidth="1"/>
    <col min="5114" max="5114" width="0.85546875" customWidth="1"/>
    <col min="5115" max="5115" width="3" customWidth="1"/>
    <col min="5116" max="5116" width="3.42578125" customWidth="1"/>
    <col min="5117" max="5117" width="10.85546875" customWidth="1"/>
    <col min="5118" max="5118" width="14" customWidth="1"/>
    <col min="5119" max="5119" width="17.140625" customWidth="1"/>
    <col min="5120" max="5120" width="15.5703125" customWidth="1"/>
    <col min="5121" max="5121" width="13.28515625" customWidth="1"/>
    <col min="5122" max="5122" width="12.28515625" customWidth="1"/>
    <col min="5123" max="5123" width="13.42578125" customWidth="1"/>
    <col min="5124" max="5124" width="51.140625" customWidth="1"/>
    <col min="5125" max="5125" width="59" customWidth="1"/>
    <col min="5126" max="5126" width="60.85546875" customWidth="1"/>
    <col min="5127" max="5127" width="42.42578125" customWidth="1"/>
    <col min="5128" max="5128" width="15.42578125" customWidth="1"/>
    <col min="5129" max="5129" width="19" customWidth="1"/>
    <col min="5347" max="5347" width="2.42578125" customWidth="1"/>
    <col min="5348" max="5348" width="40.28515625" customWidth="1"/>
    <col min="5349" max="5349" width="7.5703125" customWidth="1"/>
    <col min="5350" max="5350" width="4.28515625" customWidth="1"/>
    <col min="5351" max="5351" width="3" customWidth="1"/>
    <col min="5352" max="5352" width="5.140625" customWidth="1"/>
    <col min="5353" max="5353" width="1.140625" customWidth="1"/>
    <col min="5354" max="5354" width="3.42578125" customWidth="1"/>
    <col min="5355" max="5355" width="3" customWidth="1"/>
    <col min="5356" max="5356" width="4" customWidth="1"/>
    <col min="5357" max="5357" width="3.140625" customWidth="1"/>
    <col min="5358" max="5358" width="6.140625" customWidth="1"/>
    <col min="5359" max="5359" width="4.28515625" customWidth="1"/>
    <col min="5360" max="5360" width="1.7109375" customWidth="1"/>
    <col min="5361" max="5361" width="3.42578125" customWidth="1"/>
    <col min="5362" max="5362" width="2.7109375" customWidth="1"/>
    <col min="5363" max="5363" width="3.42578125" customWidth="1"/>
    <col min="5364" max="5364" width="3.140625" customWidth="1"/>
    <col min="5365" max="5365" width="5" customWidth="1"/>
    <col min="5366" max="5366" width="1.7109375" customWidth="1"/>
    <col min="5367" max="5367" width="4.85546875" customWidth="1"/>
    <col min="5368" max="5368" width="1.28515625" customWidth="1"/>
    <col min="5369" max="5369" width="5.28515625" customWidth="1"/>
    <col min="5370" max="5370" width="0.85546875" customWidth="1"/>
    <col min="5371" max="5371" width="3" customWidth="1"/>
    <col min="5372" max="5372" width="3.42578125" customWidth="1"/>
    <col min="5373" max="5373" width="10.85546875" customWidth="1"/>
    <col min="5374" max="5374" width="14" customWidth="1"/>
    <col min="5375" max="5375" width="17.140625" customWidth="1"/>
    <col min="5376" max="5376" width="15.5703125" customWidth="1"/>
    <col min="5377" max="5377" width="13.28515625" customWidth="1"/>
    <col min="5378" max="5378" width="12.28515625" customWidth="1"/>
    <col min="5379" max="5379" width="13.42578125" customWidth="1"/>
    <col min="5380" max="5380" width="51.140625" customWidth="1"/>
    <col min="5381" max="5381" width="59" customWidth="1"/>
    <col min="5382" max="5382" width="60.85546875" customWidth="1"/>
    <col min="5383" max="5383" width="42.42578125" customWidth="1"/>
    <col min="5384" max="5384" width="15.42578125" customWidth="1"/>
    <col min="5385" max="5385" width="19" customWidth="1"/>
    <col min="5603" max="5603" width="2.42578125" customWidth="1"/>
    <col min="5604" max="5604" width="40.28515625" customWidth="1"/>
    <col min="5605" max="5605" width="7.5703125" customWidth="1"/>
    <col min="5606" max="5606" width="4.28515625" customWidth="1"/>
    <col min="5607" max="5607" width="3" customWidth="1"/>
    <col min="5608" max="5608" width="5.140625" customWidth="1"/>
    <col min="5609" max="5609" width="1.140625" customWidth="1"/>
    <col min="5610" max="5610" width="3.42578125" customWidth="1"/>
    <col min="5611" max="5611" width="3" customWidth="1"/>
    <col min="5612" max="5612" width="4" customWidth="1"/>
    <col min="5613" max="5613" width="3.140625" customWidth="1"/>
    <col min="5614" max="5614" width="6.140625" customWidth="1"/>
    <col min="5615" max="5615" width="4.28515625" customWidth="1"/>
    <col min="5616" max="5616" width="1.7109375" customWidth="1"/>
    <col min="5617" max="5617" width="3.42578125" customWidth="1"/>
    <col min="5618" max="5618" width="2.7109375" customWidth="1"/>
    <col min="5619" max="5619" width="3.42578125" customWidth="1"/>
    <col min="5620" max="5620" width="3.140625" customWidth="1"/>
    <col min="5621" max="5621" width="5" customWidth="1"/>
    <col min="5622" max="5622" width="1.7109375" customWidth="1"/>
    <col min="5623" max="5623" width="4.85546875" customWidth="1"/>
    <col min="5624" max="5624" width="1.28515625" customWidth="1"/>
    <col min="5625" max="5625" width="5.28515625" customWidth="1"/>
    <col min="5626" max="5626" width="0.85546875" customWidth="1"/>
    <col min="5627" max="5627" width="3" customWidth="1"/>
    <col min="5628" max="5628" width="3.42578125" customWidth="1"/>
    <col min="5629" max="5629" width="10.85546875" customWidth="1"/>
    <col min="5630" max="5630" width="14" customWidth="1"/>
    <col min="5631" max="5631" width="17.140625" customWidth="1"/>
    <col min="5632" max="5632" width="15.5703125" customWidth="1"/>
    <col min="5633" max="5633" width="13.28515625" customWidth="1"/>
    <col min="5634" max="5634" width="12.28515625" customWidth="1"/>
    <col min="5635" max="5635" width="13.42578125" customWidth="1"/>
    <col min="5636" max="5636" width="51.140625" customWidth="1"/>
    <col min="5637" max="5637" width="59" customWidth="1"/>
    <col min="5638" max="5638" width="60.85546875" customWidth="1"/>
    <col min="5639" max="5639" width="42.42578125" customWidth="1"/>
    <col min="5640" max="5640" width="15.42578125" customWidth="1"/>
    <col min="5641" max="5641" width="19" customWidth="1"/>
    <col min="5859" max="5859" width="2.42578125" customWidth="1"/>
    <col min="5860" max="5860" width="40.28515625" customWidth="1"/>
    <col min="5861" max="5861" width="7.5703125" customWidth="1"/>
    <col min="5862" max="5862" width="4.28515625" customWidth="1"/>
    <col min="5863" max="5863" width="3" customWidth="1"/>
    <col min="5864" max="5864" width="5.140625" customWidth="1"/>
    <col min="5865" max="5865" width="1.140625" customWidth="1"/>
    <col min="5866" max="5866" width="3.42578125" customWidth="1"/>
    <col min="5867" max="5867" width="3" customWidth="1"/>
    <col min="5868" max="5868" width="4" customWidth="1"/>
    <col min="5869" max="5869" width="3.140625" customWidth="1"/>
    <col min="5870" max="5870" width="6.140625" customWidth="1"/>
    <col min="5871" max="5871" width="4.28515625" customWidth="1"/>
    <col min="5872" max="5872" width="1.7109375" customWidth="1"/>
    <col min="5873" max="5873" width="3.42578125" customWidth="1"/>
    <col min="5874" max="5874" width="2.7109375" customWidth="1"/>
    <col min="5875" max="5875" width="3.42578125" customWidth="1"/>
    <col min="5876" max="5876" width="3.140625" customWidth="1"/>
    <col min="5877" max="5877" width="5" customWidth="1"/>
    <col min="5878" max="5878" width="1.7109375" customWidth="1"/>
    <col min="5879" max="5879" width="4.85546875" customWidth="1"/>
    <col min="5880" max="5880" width="1.28515625" customWidth="1"/>
    <col min="5881" max="5881" width="5.28515625" customWidth="1"/>
    <col min="5882" max="5882" width="0.85546875" customWidth="1"/>
    <col min="5883" max="5883" width="3" customWidth="1"/>
    <col min="5884" max="5884" width="3.42578125" customWidth="1"/>
    <col min="5885" max="5885" width="10.85546875" customWidth="1"/>
    <col min="5886" max="5886" width="14" customWidth="1"/>
    <col min="5887" max="5887" width="17.140625" customWidth="1"/>
    <col min="5888" max="5888" width="15.5703125" customWidth="1"/>
    <col min="5889" max="5889" width="13.28515625" customWidth="1"/>
    <col min="5890" max="5890" width="12.28515625" customWidth="1"/>
    <col min="5891" max="5891" width="13.42578125" customWidth="1"/>
    <col min="5892" max="5892" width="51.140625" customWidth="1"/>
    <col min="5893" max="5893" width="59" customWidth="1"/>
    <col min="5894" max="5894" width="60.85546875" customWidth="1"/>
    <col min="5895" max="5895" width="42.42578125" customWidth="1"/>
    <col min="5896" max="5896" width="15.42578125" customWidth="1"/>
    <col min="5897" max="5897" width="19" customWidth="1"/>
    <col min="6115" max="6115" width="2.42578125" customWidth="1"/>
    <col min="6116" max="6116" width="40.28515625" customWidth="1"/>
    <col min="6117" max="6117" width="7.5703125" customWidth="1"/>
    <col min="6118" max="6118" width="4.28515625" customWidth="1"/>
    <col min="6119" max="6119" width="3" customWidth="1"/>
    <col min="6120" max="6120" width="5.140625" customWidth="1"/>
    <col min="6121" max="6121" width="1.140625" customWidth="1"/>
    <col min="6122" max="6122" width="3.42578125" customWidth="1"/>
    <col min="6123" max="6123" width="3" customWidth="1"/>
    <col min="6124" max="6124" width="4" customWidth="1"/>
    <col min="6125" max="6125" width="3.140625" customWidth="1"/>
    <col min="6126" max="6126" width="6.140625" customWidth="1"/>
    <col min="6127" max="6127" width="4.28515625" customWidth="1"/>
    <col min="6128" max="6128" width="1.7109375" customWidth="1"/>
    <col min="6129" max="6129" width="3.42578125" customWidth="1"/>
    <col min="6130" max="6130" width="2.7109375" customWidth="1"/>
    <col min="6131" max="6131" width="3.42578125" customWidth="1"/>
    <col min="6132" max="6132" width="3.140625" customWidth="1"/>
    <col min="6133" max="6133" width="5" customWidth="1"/>
    <col min="6134" max="6134" width="1.7109375" customWidth="1"/>
    <col min="6135" max="6135" width="4.85546875" customWidth="1"/>
    <col min="6136" max="6136" width="1.28515625" customWidth="1"/>
    <col min="6137" max="6137" width="5.28515625" customWidth="1"/>
    <col min="6138" max="6138" width="0.85546875" customWidth="1"/>
    <col min="6139" max="6139" width="3" customWidth="1"/>
    <col min="6140" max="6140" width="3.42578125" customWidth="1"/>
    <col min="6141" max="6141" width="10.85546875" customWidth="1"/>
    <col min="6142" max="6142" width="14" customWidth="1"/>
    <col min="6143" max="6143" width="17.140625" customWidth="1"/>
    <col min="6144" max="6144" width="15.5703125" customWidth="1"/>
    <col min="6145" max="6145" width="13.28515625" customWidth="1"/>
    <col min="6146" max="6146" width="12.28515625" customWidth="1"/>
    <col min="6147" max="6147" width="13.42578125" customWidth="1"/>
    <col min="6148" max="6148" width="51.140625" customWidth="1"/>
    <col min="6149" max="6149" width="59" customWidth="1"/>
    <col min="6150" max="6150" width="60.85546875" customWidth="1"/>
    <col min="6151" max="6151" width="42.42578125" customWidth="1"/>
    <col min="6152" max="6152" width="15.42578125" customWidth="1"/>
    <col min="6153" max="6153" width="19" customWidth="1"/>
    <col min="6371" max="6371" width="2.42578125" customWidth="1"/>
    <col min="6372" max="6372" width="40.28515625" customWidth="1"/>
    <col min="6373" max="6373" width="7.5703125" customWidth="1"/>
    <col min="6374" max="6374" width="4.28515625" customWidth="1"/>
    <col min="6375" max="6375" width="3" customWidth="1"/>
    <col min="6376" max="6376" width="5.140625" customWidth="1"/>
    <col min="6377" max="6377" width="1.140625" customWidth="1"/>
    <col min="6378" max="6378" width="3.42578125" customWidth="1"/>
    <col min="6379" max="6379" width="3" customWidth="1"/>
    <col min="6380" max="6380" width="4" customWidth="1"/>
    <col min="6381" max="6381" width="3.140625" customWidth="1"/>
    <col min="6382" max="6382" width="6.140625" customWidth="1"/>
    <col min="6383" max="6383" width="4.28515625" customWidth="1"/>
    <col min="6384" max="6384" width="1.7109375" customWidth="1"/>
    <col min="6385" max="6385" width="3.42578125" customWidth="1"/>
    <col min="6386" max="6386" width="2.7109375" customWidth="1"/>
    <col min="6387" max="6387" width="3.42578125" customWidth="1"/>
    <col min="6388" max="6388" width="3.140625" customWidth="1"/>
    <col min="6389" max="6389" width="5" customWidth="1"/>
    <col min="6390" max="6390" width="1.7109375" customWidth="1"/>
    <col min="6391" max="6391" width="4.85546875" customWidth="1"/>
    <col min="6392" max="6392" width="1.28515625" customWidth="1"/>
    <col min="6393" max="6393" width="5.28515625" customWidth="1"/>
    <col min="6394" max="6394" width="0.85546875" customWidth="1"/>
    <col min="6395" max="6395" width="3" customWidth="1"/>
    <col min="6396" max="6396" width="3.42578125" customWidth="1"/>
    <col min="6397" max="6397" width="10.85546875" customWidth="1"/>
    <col min="6398" max="6398" width="14" customWidth="1"/>
    <col min="6399" max="6399" width="17.140625" customWidth="1"/>
    <col min="6400" max="6400" width="15.5703125" customWidth="1"/>
    <col min="6401" max="6401" width="13.28515625" customWidth="1"/>
    <col min="6402" max="6402" width="12.28515625" customWidth="1"/>
    <col min="6403" max="6403" width="13.42578125" customWidth="1"/>
    <col min="6404" max="6404" width="51.140625" customWidth="1"/>
    <col min="6405" max="6405" width="59" customWidth="1"/>
    <col min="6406" max="6406" width="60.85546875" customWidth="1"/>
    <col min="6407" max="6407" width="42.42578125" customWidth="1"/>
    <col min="6408" max="6408" width="15.42578125" customWidth="1"/>
    <col min="6409" max="6409" width="19" customWidth="1"/>
    <col min="6627" max="6627" width="2.42578125" customWidth="1"/>
    <col min="6628" max="6628" width="40.28515625" customWidth="1"/>
    <col min="6629" max="6629" width="7.5703125" customWidth="1"/>
    <col min="6630" max="6630" width="4.28515625" customWidth="1"/>
    <col min="6631" max="6631" width="3" customWidth="1"/>
    <col min="6632" max="6632" width="5.140625" customWidth="1"/>
    <col min="6633" max="6633" width="1.140625" customWidth="1"/>
    <col min="6634" max="6634" width="3.42578125" customWidth="1"/>
    <col min="6635" max="6635" width="3" customWidth="1"/>
    <col min="6636" max="6636" width="4" customWidth="1"/>
    <col min="6637" max="6637" width="3.140625" customWidth="1"/>
    <col min="6638" max="6638" width="6.140625" customWidth="1"/>
    <col min="6639" max="6639" width="4.28515625" customWidth="1"/>
    <col min="6640" max="6640" width="1.7109375" customWidth="1"/>
    <col min="6641" max="6641" width="3.42578125" customWidth="1"/>
    <col min="6642" max="6642" width="2.7109375" customWidth="1"/>
    <col min="6643" max="6643" width="3.42578125" customWidth="1"/>
    <col min="6644" max="6644" width="3.140625" customWidth="1"/>
    <col min="6645" max="6645" width="5" customWidth="1"/>
    <col min="6646" max="6646" width="1.7109375" customWidth="1"/>
    <col min="6647" max="6647" width="4.85546875" customWidth="1"/>
    <col min="6648" max="6648" width="1.28515625" customWidth="1"/>
    <col min="6649" max="6649" width="5.28515625" customWidth="1"/>
    <col min="6650" max="6650" width="0.85546875" customWidth="1"/>
    <col min="6651" max="6651" width="3" customWidth="1"/>
    <col min="6652" max="6652" width="3.42578125" customWidth="1"/>
    <col min="6653" max="6653" width="10.85546875" customWidth="1"/>
    <col min="6654" max="6654" width="14" customWidth="1"/>
    <col min="6655" max="6655" width="17.140625" customWidth="1"/>
    <col min="6656" max="6656" width="15.5703125" customWidth="1"/>
    <col min="6657" max="6657" width="13.28515625" customWidth="1"/>
    <col min="6658" max="6658" width="12.28515625" customWidth="1"/>
    <col min="6659" max="6659" width="13.42578125" customWidth="1"/>
    <col min="6660" max="6660" width="51.140625" customWidth="1"/>
    <col min="6661" max="6661" width="59" customWidth="1"/>
    <col min="6662" max="6662" width="60.85546875" customWidth="1"/>
    <col min="6663" max="6663" width="42.42578125" customWidth="1"/>
    <col min="6664" max="6664" width="15.42578125" customWidth="1"/>
    <col min="6665" max="6665" width="19" customWidth="1"/>
    <col min="6883" max="6883" width="2.42578125" customWidth="1"/>
    <col min="6884" max="6884" width="40.28515625" customWidth="1"/>
    <col min="6885" max="6885" width="7.5703125" customWidth="1"/>
    <col min="6886" max="6886" width="4.28515625" customWidth="1"/>
    <col min="6887" max="6887" width="3" customWidth="1"/>
    <col min="6888" max="6888" width="5.140625" customWidth="1"/>
    <col min="6889" max="6889" width="1.140625" customWidth="1"/>
    <col min="6890" max="6890" width="3.42578125" customWidth="1"/>
    <col min="6891" max="6891" width="3" customWidth="1"/>
    <col min="6892" max="6892" width="4" customWidth="1"/>
    <col min="6893" max="6893" width="3.140625" customWidth="1"/>
    <col min="6894" max="6894" width="6.140625" customWidth="1"/>
    <col min="6895" max="6895" width="4.28515625" customWidth="1"/>
    <col min="6896" max="6896" width="1.7109375" customWidth="1"/>
    <col min="6897" max="6897" width="3.42578125" customWidth="1"/>
    <col min="6898" max="6898" width="2.7109375" customWidth="1"/>
    <col min="6899" max="6899" width="3.42578125" customWidth="1"/>
    <col min="6900" max="6900" width="3.140625" customWidth="1"/>
    <col min="6901" max="6901" width="5" customWidth="1"/>
    <col min="6902" max="6902" width="1.7109375" customWidth="1"/>
    <col min="6903" max="6903" width="4.85546875" customWidth="1"/>
    <col min="6904" max="6904" width="1.28515625" customWidth="1"/>
    <col min="6905" max="6905" width="5.28515625" customWidth="1"/>
    <col min="6906" max="6906" width="0.85546875" customWidth="1"/>
    <col min="6907" max="6907" width="3" customWidth="1"/>
    <col min="6908" max="6908" width="3.42578125" customWidth="1"/>
    <col min="6909" max="6909" width="10.85546875" customWidth="1"/>
    <col min="6910" max="6910" width="14" customWidth="1"/>
    <col min="6911" max="6911" width="17.140625" customWidth="1"/>
    <col min="6912" max="6912" width="15.5703125" customWidth="1"/>
    <col min="6913" max="6913" width="13.28515625" customWidth="1"/>
    <col min="6914" max="6914" width="12.28515625" customWidth="1"/>
    <col min="6915" max="6915" width="13.42578125" customWidth="1"/>
    <col min="6916" max="6916" width="51.140625" customWidth="1"/>
    <col min="6917" max="6917" width="59" customWidth="1"/>
    <col min="6918" max="6918" width="60.85546875" customWidth="1"/>
    <col min="6919" max="6919" width="42.42578125" customWidth="1"/>
    <col min="6920" max="6920" width="15.42578125" customWidth="1"/>
    <col min="6921" max="6921" width="19" customWidth="1"/>
    <col min="7139" max="7139" width="2.42578125" customWidth="1"/>
    <col min="7140" max="7140" width="40.28515625" customWidth="1"/>
    <col min="7141" max="7141" width="7.5703125" customWidth="1"/>
    <col min="7142" max="7142" width="4.28515625" customWidth="1"/>
    <col min="7143" max="7143" width="3" customWidth="1"/>
    <col min="7144" max="7144" width="5.140625" customWidth="1"/>
    <col min="7145" max="7145" width="1.140625" customWidth="1"/>
    <col min="7146" max="7146" width="3.42578125" customWidth="1"/>
    <col min="7147" max="7147" width="3" customWidth="1"/>
    <col min="7148" max="7148" width="4" customWidth="1"/>
    <col min="7149" max="7149" width="3.140625" customWidth="1"/>
    <col min="7150" max="7150" width="6.140625" customWidth="1"/>
    <col min="7151" max="7151" width="4.28515625" customWidth="1"/>
    <col min="7152" max="7152" width="1.7109375" customWidth="1"/>
    <col min="7153" max="7153" width="3.42578125" customWidth="1"/>
    <col min="7154" max="7154" width="2.7109375" customWidth="1"/>
    <col min="7155" max="7155" width="3.42578125" customWidth="1"/>
    <col min="7156" max="7156" width="3.140625" customWidth="1"/>
    <col min="7157" max="7157" width="5" customWidth="1"/>
    <col min="7158" max="7158" width="1.7109375" customWidth="1"/>
    <col min="7159" max="7159" width="4.85546875" customWidth="1"/>
    <col min="7160" max="7160" width="1.28515625" customWidth="1"/>
    <col min="7161" max="7161" width="5.28515625" customWidth="1"/>
    <col min="7162" max="7162" width="0.85546875" customWidth="1"/>
    <col min="7163" max="7163" width="3" customWidth="1"/>
    <col min="7164" max="7164" width="3.42578125" customWidth="1"/>
    <col min="7165" max="7165" width="10.85546875" customWidth="1"/>
    <col min="7166" max="7166" width="14" customWidth="1"/>
    <col min="7167" max="7167" width="17.140625" customWidth="1"/>
    <col min="7168" max="7168" width="15.5703125" customWidth="1"/>
    <col min="7169" max="7169" width="13.28515625" customWidth="1"/>
    <col min="7170" max="7170" width="12.28515625" customWidth="1"/>
    <col min="7171" max="7171" width="13.42578125" customWidth="1"/>
    <col min="7172" max="7172" width="51.140625" customWidth="1"/>
    <col min="7173" max="7173" width="59" customWidth="1"/>
    <col min="7174" max="7174" width="60.85546875" customWidth="1"/>
    <col min="7175" max="7175" width="42.42578125" customWidth="1"/>
    <col min="7176" max="7176" width="15.42578125" customWidth="1"/>
    <col min="7177" max="7177" width="19" customWidth="1"/>
    <col min="7395" max="7395" width="2.42578125" customWidth="1"/>
    <col min="7396" max="7396" width="40.28515625" customWidth="1"/>
    <col min="7397" max="7397" width="7.5703125" customWidth="1"/>
    <col min="7398" max="7398" width="4.28515625" customWidth="1"/>
    <col min="7399" max="7399" width="3" customWidth="1"/>
    <col min="7400" max="7400" width="5.140625" customWidth="1"/>
    <col min="7401" max="7401" width="1.140625" customWidth="1"/>
    <col min="7402" max="7402" width="3.42578125" customWidth="1"/>
    <col min="7403" max="7403" width="3" customWidth="1"/>
    <col min="7404" max="7404" width="4" customWidth="1"/>
    <col min="7405" max="7405" width="3.140625" customWidth="1"/>
    <col min="7406" max="7406" width="6.140625" customWidth="1"/>
    <col min="7407" max="7407" width="4.28515625" customWidth="1"/>
    <col min="7408" max="7408" width="1.7109375" customWidth="1"/>
    <col min="7409" max="7409" width="3.42578125" customWidth="1"/>
    <col min="7410" max="7410" width="2.7109375" customWidth="1"/>
    <col min="7411" max="7411" width="3.42578125" customWidth="1"/>
    <col min="7412" max="7412" width="3.140625" customWidth="1"/>
    <col min="7413" max="7413" width="5" customWidth="1"/>
    <col min="7414" max="7414" width="1.7109375" customWidth="1"/>
    <col min="7415" max="7415" width="4.85546875" customWidth="1"/>
    <col min="7416" max="7416" width="1.28515625" customWidth="1"/>
    <col min="7417" max="7417" width="5.28515625" customWidth="1"/>
    <col min="7418" max="7418" width="0.85546875" customWidth="1"/>
    <col min="7419" max="7419" width="3" customWidth="1"/>
    <col min="7420" max="7420" width="3.42578125" customWidth="1"/>
    <col min="7421" max="7421" width="10.85546875" customWidth="1"/>
    <col min="7422" max="7422" width="14" customWidth="1"/>
    <col min="7423" max="7423" width="17.140625" customWidth="1"/>
    <col min="7424" max="7424" width="15.5703125" customWidth="1"/>
    <col min="7425" max="7425" width="13.28515625" customWidth="1"/>
    <col min="7426" max="7426" width="12.28515625" customWidth="1"/>
    <col min="7427" max="7427" width="13.42578125" customWidth="1"/>
    <col min="7428" max="7428" width="51.140625" customWidth="1"/>
    <col min="7429" max="7429" width="59" customWidth="1"/>
    <col min="7430" max="7430" width="60.85546875" customWidth="1"/>
    <col min="7431" max="7431" width="42.42578125" customWidth="1"/>
    <col min="7432" max="7432" width="15.42578125" customWidth="1"/>
    <col min="7433" max="7433" width="19" customWidth="1"/>
    <col min="7651" max="7651" width="2.42578125" customWidth="1"/>
    <col min="7652" max="7652" width="40.28515625" customWidth="1"/>
    <col min="7653" max="7653" width="7.5703125" customWidth="1"/>
    <col min="7654" max="7654" width="4.28515625" customWidth="1"/>
    <col min="7655" max="7655" width="3" customWidth="1"/>
    <col min="7656" max="7656" width="5.140625" customWidth="1"/>
    <col min="7657" max="7657" width="1.140625" customWidth="1"/>
    <col min="7658" max="7658" width="3.42578125" customWidth="1"/>
    <col min="7659" max="7659" width="3" customWidth="1"/>
    <col min="7660" max="7660" width="4" customWidth="1"/>
    <col min="7661" max="7661" width="3.140625" customWidth="1"/>
    <col min="7662" max="7662" width="6.140625" customWidth="1"/>
    <col min="7663" max="7663" width="4.28515625" customWidth="1"/>
    <col min="7664" max="7664" width="1.7109375" customWidth="1"/>
    <col min="7665" max="7665" width="3.42578125" customWidth="1"/>
    <col min="7666" max="7666" width="2.7109375" customWidth="1"/>
    <col min="7667" max="7667" width="3.42578125" customWidth="1"/>
    <col min="7668" max="7668" width="3.140625" customWidth="1"/>
    <col min="7669" max="7669" width="5" customWidth="1"/>
    <col min="7670" max="7670" width="1.7109375" customWidth="1"/>
    <col min="7671" max="7671" width="4.85546875" customWidth="1"/>
    <col min="7672" max="7672" width="1.28515625" customWidth="1"/>
    <col min="7673" max="7673" width="5.28515625" customWidth="1"/>
    <col min="7674" max="7674" width="0.85546875" customWidth="1"/>
    <col min="7675" max="7675" width="3" customWidth="1"/>
    <col min="7676" max="7676" width="3.42578125" customWidth="1"/>
    <col min="7677" max="7677" width="10.85546875" customWidth="1"/>
    <col min="7678" max="7678" width="14" customWidth="1"/>
    <col min="7679" max="7679" width="17.140625" customWidth="1"/>
    <col min="7680" max="7680" width="15.5703125" customWidth="1"/>
    <col min="7681" max="7681" width="13.28515625" customWidth="1"/>
    <col min="7682" max="7682" width="12.28515625" customWidth="1"/>
    <col min="7683" max="7683" width="13.42578125" customWidth="1"/>
    <col min="7684" max="7684" width="51.140625" customWidth="1"/>
    <col min="7685" max="7685" width="59" customWidth="1"/>
    <col min="7686" max="7686" width="60.85546875" customWidth="1"/>
    <col min="7687" max="7687" width="42.42578125" customWidth="1"/>
    <col min="7688" max="7688" width="15.42578125" customWidth="1"/>
    <col min="7689" max="7689" width="19" customWidth="1"/>
    <col min="7907" max="7907" width="2.42578125" customWidth="1"/>
    <col min="7908" max="7908" width="40.28515625" customWidth="1"/>
    <col min="7909" max="7909" width="7.5703125" customWidth="1"/>
    <col min="7910" max="7910" width="4.28515625" customWidth="1"/>
    <col min="7911" max="7911" width="3" customWidth="1"/>
    <col min="7912" max="7912" width="5.140625" customWidth="1"/>
    <col min="7913" max="7913" width="1.140625" customWidth="1"/>
    <col min="7914" max="7914" width="3.42578125" customWidth="1"/>
    <col min="7915" max="7915" width="3" customWidth="1"/>
    <col min="7916" max="7916" width="4" customWidth="1"/>
    <col min="7917" max="7917" width="3.140625" customWidth="1"/>
    <col min="7918" max="7918" width="6.140625" customWidth="1"/>
    <col min="7919" max="7919" width="4.28515625" customWidth="1"/>
    <col min="7920" max="7920" width="1.7109375" customWidth="1"/>
    <col min="7921" max="7921" width="3.42578125" customWidth="1"/>
    <col min="7922" max="7922" width="2.7109375" customWidth="1"/>
    <col min="7923" max="7923" width="3.42578125" customWidth="1"/>
    <col min="7924" max="7924" width="3.140625" customWidth="1"/>
    <col min="7925" max="7925" width="5" customWidth="1"/>
    <col min="7926" max="7926" width="1.7109375" customWidth="1"/>
    <col min="7927" max="7927" width="4.85546875" customWidth="1"/>
    <col min="7928" max="7928" width="1.28515625" customWidth="1"/>
    <col min="7929" max="7929" width="5.28515625" customWidth="1"/>
    <col min="7930" max="7930" width="0.85546875" customWidth="1"/>
    <col min="7931" max="7931" width="3" customWidth="1"/>
    <col min="7932" max="7932" width="3.42578125" customWidth="1"/>
    <col min="7933" max="7933" width="10.85546875" customWidth="1"/>
    <col min="7934" max="7934" width="14" customWidth="1"/>
    <col min="7935" max="7935" width="17.140625" customWidth="1"/>
    <col min="7936" max="7936" width="15.5703125" customWidth="1"/>
    <col min="7937" max="7937" width="13.28515625" customWidth="1"/>
    <col min="7938" max="7938" width="12.28515625" customWidth="1"/>
    <col min="7939" max="7939" width="13.42578125" customWidth="1"/>
    <col min="7940" max="7940" width="51.140625" customWidth="1"/>
    <col min="7941" max="7941" width="59" customWidth="1"/>
    <col min="7942" max="7942" width="60.85546875" customWidth="1"/>
    <col min="7943" max="7943" width="42.42578125" customWidth="1"/>
    <col min="7944" max="7944" width="15.42578125" customWidth="1"/>
    <col min="7945" max="7945" width="19" customWidth="1"/>
    <col min="8163" max="8163" width="2.42578125" customWidth="1"/>
    <col min="8164" max="8164" width="40.28515625" customWidth="1"/>
    <col min="8165" max="8165" width="7.5703125" customWidth="1"/>
    <col min="8166" max="8166" width="4.28515625" customWidth="1"/>
    <col min="8167" max="8167" width="3" customWidth="1"/>
    <col min="8168" max="8168" width="5.140625" customWidth="1"/>
    <col min="8169" max="8169" width="1.140625" customWidth="1"/>
    <col min="8170" max="8170" width="3.42578125" customWidth="1"/>
    <col min="8171" max="8171" width="3" customWidth="1"/>
    <col min="8172" max="8172" width="4" customWidth="1"/>
    <col min="8173" max="8173" width="3.140625" customWidth="1"/>
    <col min="8174" max="8174" width="6.140625" customWidth="1"/>
    <col min="8175" max="8175" width="4.28515625" customWidth="1"/>
    <col min="8176" max="8176" width="1.7109375" customWidth="1"/>
    <col min="8177" max="8177" width="3.42578125" customWidth="1"/>
    <col min="8178" max="8178" width="2.7109375" customWidth="1"/>
    <col min="8179" max="8179" width="3.42578125" customWidth="1"/>
    <col min="8180" max="8180" width="3.140625" customWidth="1"/>
    <col min="8181" max="8181" width="5" customWidth="1"/>
    <col min="8182" max="8182" width="1.7109375" customWidth="1"/>
    <col min="8183" max="8183" width="4.85546875" customWidth="1"/>
    <col min="8184" max="8184" width="1.28515625" customWidth="1"/>
    <col min="8185" max="8185" width="5.28515625" customWidth="1"/>
    <col min="8186" max="8186" width="0.85546875" customWidth="1"/>
    <col min="8187" max="8187" width="3" customWidth="1"/>
    <col min="8188" max="8188" width="3.42578125" customWidth="1"/>
    <col min="8189" max="8189" width="10.85546875" customWidth="1"/>
    <col min="8190" max="8190" width="14" customWidth="1"/>
    <col min="8191" max="8191" width="17.140625" customWidth="1"/>
    <col min="8192" max="8192" width="15.5703125" customWidth="1"/>
    <col min="8193" max="8193" width="13.28515625" customWidth="1"/>
    <col min="8194" max="8194" width="12.28515625" customWidth="1"/>
    <col min="8195" max="8195" width="13.42578125" customWidth="1"/>
    <col min="8196" max="8196" width="51.140625" customWidth="1"/>
    <col min="8197" max="8197" width="59" customWidth="1"/>
    <col min="8198" max="8198" width="60.85546875" customWidth="1"/>
    <col min="8199" max="8199" width="42.42578125" customWidth="1"/>
    <col min="8200" max="8200" width="15.42578125" customWidth="1"/>
    <col min="8201" max="8201" width="19" customWidth="1"/>
    <col min="8419" max="8419" width="2.42578125" customWidth="1"/>
    <col min="8420" max="8420" width="40.28515625" customWidth="1"/>
    <col min="8421" max="8421" width="7.5703125" customWidth="1"/>
    <col min="8422" max="8422" width="4.28515625" customWidth="1"/>
    <col min="8423" max="8423" width="3" customWidth="1"/>
    <col min="8424" max="8424" width="5.140625" customWidth="1"/>
    <col min="8425" max="8425" width="1.140625" customWidth="1"/>
    <col min="8426" max="8426" width="3.42578125" customWidth="1"/>
    <col min="8427" max="8427" width="3" customWidth="1"/>
    <col min="8428" max="8428" width="4" customWidth="1"/>
    <col min="8429" max="8429" width="3.140625" customWidth="1"/>
    <col min="8430" max="8430" width="6.140625" customWidth="1"/>
    <col min="8431" max="8431" width="4.28515625" customWidth="1"/>
    <col min="8432" max="8432" width="1.7109375" customWidth="1"/>
    <col min="8433" max="8433" width="3.42578125" customWidth="1"/>
    <col min="8434" max="8434" width="2.7109375" customWidth="1"/>
    <col min="8435" max="8435" width="3.42578125" customWidth="1"/>
    <col min="8436" max="8436" width="3.140625" customWidth="1"/>
    <col min="8437" max="8437" width="5" customWidth="1"/>
    <col min="8438" max="8438" width="1.7109375" customWidth="1"/>
    <col min="8439" max="8439" width="4.85546875" customWidth="1"/>
    <col min="8440" max="8440" width="1.28515625" customWidth="1"/>
    <col min="8441" max="8441" width="5.28515625" customWidth="1"/>
    <col min="8442" max="8442" width="0.85546875" customWidth="1"/>
    <col min="8443" max="8443" width="3" customWidth="1"/>
    <col min="8444" max="8444" width="3.42578125" customWidth="1"/>
    <col min="8445" max="8445" width="10.85546875" customWidth="1"/>
    <col min="8446" max="8446" width="14" customWidth="1"/>
    <col min="8447" max="8447" width="17.140625" customWidth="1"/>
    <col min="8448" max="8448" width="15.5703125" customWidth="1"/>
    <col min="8449" max="8449" width="13.28515625" customWidth="1"/>
    <col min="8450" max="8450" width="12.28515625" customWidth="1"/>
    <col min="8451" max="8451" width="13.42578125" customWidth="1"/>
    <col min="8452" max="8452" width="51.140625" customWidth="1"/>
    <col min="8453" max="8453" width="59" customWidth="1"/>
    <col min="8454" max="8454" width="60.85546875" customWidth="1"/>
    <col min="8455" max="8455" width="42.42578125" customWidth="1"/>
    <col min="8456" max="8456" width="15.42578125" customWidth="1"/>
    <col min="8457" max="8457" width="19" customWidth="1"/>
    <col min="8675" max="8675" width="2.42578125" customWidth="1"/>
    <col min="8676" max="8676" width="40.28515625" customWidth="1"/>
    <col min="8677" max="8677" width="7.5703125" customWidth="1"/>
    <col min="8678" max="8678" width="4.28515625" customWidth="1"/>
    <col min="8679" max="8679" width="3" customWidth="1"/>
    <col min="8680" max="8680" width="5.140625" customWidth="1"/>
    <col min="8681" max="8681" width="1.140625" customWidth="1"/>
    <col min="8682" max="8682" width="3.42578125" customWidth="1"/>
    <col min="8683" max="8683" width="3" customWidth="1"/>
    <col min="8684" max="8684" width="4" customWidth="1"/>
    <col min="8685" max="8685" width="3.140625" customWidth="1"/>
    <col min="8686" max="8686" width="6.140625" customWidth="1"/>
    <col min="8687" max="8687" width="4.28515625" customWidth="1"/>
    <col min="8688" max="8688" width="1.7109375" customWidth="1"/>
    <col min="8689" max="8689" width="3.42578125" customWidth="1"/>
    <col min="8690" max="8690" width="2.7109375" customWidth="1"/>
    <col min="8691" max="8691" width="3.42578125" customWidth="1"/>
    <col min="8692" max="8692" width="3.140625" customWidth="1"/>
    <col min="8693" max="8693" width="5" customWidth="1"/>
    <col min="8694" max="8694" width="1.7109375" customWidth="1"/>
    <col min="8695" max="8695" width="4.85546875" customWidth="1"/>
    <col min="8696" max="8696" width="1.28515625" customWidth="1"/>
    <col min="8697" max="8697" width="5.28515625" customWidth="1"/>
    <col min="8698" max="8698" width="0.85546875" customWidth="1"/>
    <col min="8699" max="8699" width="3" customWidth="1"/>
    <col min="8700" max="8700" width="3.42578125" customWidth="1"/>
    <col min="8701" max="8701" width="10.85546875" customWidth="1"/>
    <col min="8702" max="8702" width="14" customWidth="1"/>
    <col min="8703" max="8703" width="17.140625" customWidth="1"/>
    <col min="8704" max="8704" width="15.5703125" customWidth="1"/>
    <col min="8705" max="8705" width="13.28515625" customWidth="1"/>
    <col min="8706" max="8706" width="12.28515625" customWidth="1"/>
    <col min="8707" max="8707" width="13.42578125" customWidth="1"/>
    <col min="8708" max="8708" width="51.140625" customWidth="1"/>
    <col min="8709" max="8709" width="59" customWidth="1"/>
    <col min="8710" max="8710" width="60.85546875" customWidth="1"/>
    <col min="8711" max="8711" width="42.42578125" customWidth="1"/>
    <col min="8712" max="8712" width="15.42578125" customWidth="1"/>
    <col min="8713" max="8713" width="19" customWidth="1"/>
    <col min="8931" max="8931" width="2.42578125" customWidth="1"/>
    <col min="8932" max="8932" width="40.28515625" customWidth="1"/>
    <col min="8933" max="8933" width="7.5703125" customWidth="1"/>
    <col min="8934" max="8934" width="4.28515625" customWidth="1"/>
    <col min="8935" max="8935" width="3" customWidth="1"/>
    <col min="8936" max="8936" width="5.140625" customWidth="1"/>
    <col min="8937" max="8937" width="1.140625" customWidth="1"/>
    <col min="8938" max="8938" width="3.42578125" customWidth="1"/>
    <col min="8939" max="8939" width="3" customWidth="1"/>
    <col min="8940" max="8940" width="4" customWidth="1"/>
    <col min="8941" max="8941" width="3.140625" customWidth="1"/>
    <col min="8942" max="8942" width="6.140625" customWidth="1"/>
    <col min="8943" max="8943" width="4.28515625" customWidth="1"/>
    <col min="8944" max="8944" width="1.7109375" customWidth="1"/>
    <col min="8945" max="8945" width="3.42578125" customWidth="1"/>
    <col min="8946" max="8946" width="2.7109375" customWidth="1"/>
    <col min="8947" max="8947" width="3.42578125" customWidth="1"/>
    <col min="8948" max="8948" width="3.140625" customWidth="1"/>
    <col min="8949" max="8949" width="5" customWidth="1"/>
    <col min="8950" max="8950" width="1.7109375" customWidth="1"/>
    <col min="8951" max="8951" width="4.85546875" customWidth="1"/>
    <col min="8952" max="8952" width="1.28515625" customWidth="1"/>
    <col min="8953" max="8953" width="5.28515625" customWidth="1"/>
    <col min="8954" max="8954" width="0.85546875" customWidth="1"/>
    <col min="8955" max="8955" width="3" customWidth="1"/>
    <col min="8956" max="8956" width="3.42578125" customWidth="1"/>
    <col min="8957" max="8957" width="10.85546875" customWidth="1"/>
    <col min="8958" max="8958" width="14" customWidth="1"/>
    <col min="8959" max="8959" width="17.140625" customWidth="1"/>
    <col min="8960" max="8960" width="15.5703125" customWidth="1"/>
    <col min="8961" max="8961" width="13.28515625" customWidth="1"/>
    <col min="8962" max="8962" width="12.28515625" customWidth="1"/>
    <col min="8963" max="8963" width="13.42578125" customWidth="1"/>
    <col min="8964" max="8964" width="51.140625" customWidth="1"/>
    <col min="8965" max="8965" width="59" customWidth="1"/>
    <col min="8966" max="8966" width="60.85546875" customWidth="1"/>
    <col min="8967" max="8967" width="42.42578125" customWidth="1"/>
    <col min="8968" max="8968" width="15.42578125" customWidth="1"/>
    <col min="8969" max="8969" width="19" customWidth="1"/>
    <col min="9187" max="9187" width="2.42578125" customWidth="1"/>
    <col min="9188" max="9188" width="40.28515625" customWidth="1"/>
    <col min="9189" max="9189" width="7.5703125" customWidth="1"/>
    <col min="9190" max="9190" width="4.28515625" customWidth="1"/>
    <col min="9191" max="9191" width="3" customWidth="1"/>
    <col min="9192" max="9192" width="5.140625" customWidth="1"/>
    <col min="9193" max="9193" width="1.140625" customWidth="1"/>
    <col min="9194" max="9194" width="3.42578125" customWidth="1"/>
    <col min="9195" max="9195" width="3" customWidth="1"/>
    <col min="9196" max="9196" width="4" customWidth="1"/>
    <col min="9197" max="9197" width="3.140625" customWidth="1"/>
    <col min="9198" max="9198" width="6.140625" customWidth="1"/>
    <col min="9199" max="9199" width="4.28515625" customWidth="1"/>
    <col min="9200" max="9200" width="1.7109375" customWidth="1"/>
    <col min="9201" max="9201" width="3.42578125" customWidth="1"/>
    <col min="9202" max="9202" width="2.7109375" customWidth="1"/>
    <col min="9203" max="9203" width="3.42578125" customWidth="1"/>
    <col min="9204" max="9204" width="3.140625" customWidth="1"/>
    <col min="9205" max="9205" width="5" customWidth="1"/>
    <col min="9206" max="9206" width="1.7109375" customWidth="1"/>
    <col min="9207" max="9207" width="4.85546875" customWidth="1"/>
    <col min="9208" max="9208" width="1.28515625" customWidth="1"/>
    <col min="9209" max="9209" width="5.28515625" customWidth="1"/>
    <col min="9210" max="9210" width="0.85546875" customWidth="1"/>
    <col min="9211" max="9211" width="3" customWidth="1"/>
    <col min="9212" max="9212" width="3.42578125" customWidth="1"/>
    <col min="9213" max="9213" width="10.85546875" customWidth="1"/>
    <col min="9214" max="9214" width="14" customWidth="1"/>
    <col min="9215" max="9215" width="17.140625" customWidth="1"/>
    <col min="9216" max="9216" width="15.5703125" customWidth="1"/>
    <col min="9217" max="9217" width="13.28515625" customWidth="1"/>
    <col min="9218" max="9218" width="12.28515625" customWidth="1"/>
    <col min="9219" max="9219" width="13.42578125" customWidth="1"/>
    <col min="9220" max="9220" width="51.140625" customWidth="1"/>
    <col min="9221" max="9221" width="59" customWidth="1"/>
    <col min="9222" max="9222" width="60.85546875" customWidth="1"/>
    <col min="9223" max="9223" width="42.42578125" customWidth="1"/>
    <col min="9224" max="9224" width="15.42578125" customWidth="1"/>
    <col min="9225" max="9225" width="19" customWidth="1"/>
    <col min="9443" max="9443" width="2.42578125" customWidth="1"/>
    <col min="9444" max="9444" width="40.28515625" customWidth="1"/>
    <col min="9445" max="9445" width="7.5703125" customWidth="1"/>
    <col min="9446" max="9446" width="4.28515625" customWidth="1"/>
    <col min="9447" max="9447" width="3" customWidth="1"/>
    <col min="9448" max="9448" width="5.140625" customWidth="1"/>
    <col min="9449" max="9449" width="1.140625" customWidth="1"/>
    <col min="9450" max="9450" width="3.42578125" customWidth="1"/>
    <col min="9451" max="9451" width="3" customWidth="1"/>
    <col min="9452" max="9452" width="4" customWidth="1"/>
    <col min="9453" max="9453" width="3.140625" customWidth="1"/>
    <col min="9454" max="9454" width="6.140625" customWidth="1"/>
    <col min="9455" max="9455" width="4.28515625" customWidth="1"/>
    <col min="9456" max="9456" width="1.7109375" customWidth="1"/>
    <col min="9457" max="9457" width="3.42578125" customWidth="1"/>
    <col min="9458" max="9458" width="2.7109375" customWidth="1"/>
    <col min="9459" max="9459" width="3.42578125" customWidth="1"/>
    <col min="9460" max="9460" width="3.140625" customWidth="1"/>
    <col min="9461" max="9461" width="5" customWidth="1"/>
    <col min="9462" max="9462" width="1.7109375" customWidth="1"/>
    <col min="9463" max="9463" width="4.85546875" customWidth="1"/>
    <col min="9464" max="9464" width="1.28515625" customWidth="1"/>
    <col min="9465" max="9465" width="5.28515625" customWidth="1"/>
    <col min="9466" max="9466" width="0.85546875" customWidth="1"/>
    <col min="9467" max="9467" width="3" customWidth="1"/>
    <col min="9468" max="9468" width="3.42578125" customWidth="1"/>
    <col min="9469" max="9469" width="10.85546875" customWidth="1"/>
    <col min="9470" max="9470" width="14" customWidth="1"/>
    <col min="9471" max="9471" width="17.140625" customWidth="1"/>
    <col min="9472" max="9472" width="15.5703125" customWidth="1"/>
    <col min="9473" max="9473" width="13.28515625" customWidth="1"/>
    <col min="9474" max="9474" width="12.28515625" customWidth="1"/>
    <col min="9475" max="9475" width="13.42578125" customWidth="1"/>
    <col min="9476" max="9476" width="51.140625" customWidth="1"/>
    <col min="9477" max="9477" width="59" customWidth="1"/>
    <col min="9478" max="9478" width="60.85546875" customWidth="1"/>
    <col min="9479" max="9479" width="42.42578125" customWidth="1"/>
    <col min="9480" max="9480" width="15.42578125" customWidth="1"/>
    <col min="9481" max="9481" width="19" customWidth="1"/>
    <col min="9699" max="9699" width="2.42578125" customWidth="1"/>
    <col min="9700" max="9700" width="40.28515625" customWidth="1"/>
    <col min="9701" max="9701" width="7.5703125" customWidth="1"/>
    <col min="9702" max="9702" width="4.28515625" customWidth="1"/>
    <col min="9703" max="9703" width="3" customWidth="1"/>
    <col min="9704" max="9704" width="5.140625" customWidth="1"/>
    <col min="9705" max="9705" width="1.140625" customWidth="1"/>
    <col min="9706" max="9706" width="3.42578125" customWidth="1"/>
    <col min="9707" max="9707" width="3" customWidth="1"/>
    <col min="9708" max="9708" width="4" customWidth="1"/>
    <col min="9709" max="9709" width="3.140625" customWidth="1"/>
    <col min="9710" max="9710" width="6.140625" customWidth="1"/>
    <col min="9711" max="9711" width="4.28515625" customWidth="1"/>
    <col min="9712" max="9712" width="1.7109375" customWidth="1"/>
    <col min="9713" max="9713" width="3.42578125" customWidth="1"/>
    <col min="9714" max="9714" width="2.7109375" customWidth="1"/>
    <col min="9715" max="9715" width="3.42578125" customWidth="1"/>
    <col min="9716" max="9716" width="3.140625" customWidth="1"/>
    <col min="9717" max="9717" width="5" customWidth="1"/>
    <col min="9718" max="9718" width="1.7109375" customWidth="1"/>
    <col min="9719" max="9719" width="4.85546875" customWidth="1"/>
    <col min="9720" max="9720" width="1.28515625" customWidth="1"/>
    <col min="9721" max="9721" width="5.28515625" customWidth="1"/>
    <col min="9722" max="9722" width="0.85546875" customWidth="1"/>
    <col min="9723" max="9723" width="3" customWidth="1"/>
    <col min="9724" max="9724" width="3.42578125" customWidth="1"/>
    <col min="9725" max="9725" width="10.85546875" customWidth="1"/>
    <col min="9726" max="9726" width="14" customWidth="1"/>
    <col min="9727" max="9727" width="17.140625" customWidth="1"/>
    <col min="9728" max="9728" width="15.5703125" customWidth="1"/>
    <col min="9729" max="9729" width="13.28515625" customWidth="1"/>
    <col min="9730" max="9730" width="12.28515625" customWidth="1"/>
    <col min="9731" max="9731" width="13.42578125" customWidth="1"/>
    <col min="9732" max="9732" width="51.140625" customWidth="1"/>
    <col min="9733" max="9733" width="59" customWidth="1"/>
    <col min="9734" max="9734" width="60.85546875" customWidth="1"/>
    <col min="9735" max="9735" width="42.42578125" customWidth="1"/>
    <col min="9736" max="9736" width="15.42578125" customWidth="1"/>
    <col min="9737" max="9737" width="19" customWidth="1"/>
    <col min="9955" max="9955" width="2.42578125" customWidth="1"/>
    <col min="9956" max="9956" width="40.28515625" customWidth="1"/>
    <col min="9957" max="9957" width="7.5703125" customWidth="1"/>
    <col min="9958" max="9958" width="4.28515625" customWidth="1"/>
    <col min="9959" max="9959" width="3" customWidth="1"/>
    <col min="9960" max="9960" width="5.140625" customWidth="1"/>
    <col min="9961" max="9961" width="1.140625" customWidth="1"/>
    <col min="9962" max="9962" width="3.42578125" customWidth="1"/>
    <col min="9963" max="9963" width="3" customWidth="1"/>
    <col min="9964" max="9964" width="4" customWidth="1"/>
    <col min="9965" max="9965" width="3.140625" customWidth="1"/>
    <col min="9966" max="9966" width="6.140625" customWidth="1"/>
    <col min="9967" max="9967" width="4.28515625" customWidth="1"/>
    <col min="9968" max="9968" width="1.7109375" customWidth="1"/>
    <col min="9969" max="9969" width="3.42578125" customWidth="1"/>
    <col min="9970" max="9970" width="2.7109375" customWidth="1"/>
    <col min="9971" max="9971" width="3.42578125" customWidth="1"/>
    <col min="9972" max="9972" width="3.140625" customWidth="1"/>
    <col min="9973" max="9973" width="5" customWidth="1"/>
    <col min="9974" max="9974" width="1.7109375" customWidth="1"/>
    <col min="9975" max="9975" width="4.85546875" customWidth="1"/>
    <col min="9976" max="9976" width="1.28515625" customWidth="1"/>
    <col min="9977" max="9977" width="5.28515625" customWidth="1"/>
    <col min="9978" max="9978" width="0.85546875" customWidth="1"/>
    <col min="9979" max="9979" width="3" customWidth="1"/>
    <col min="9980" max="9980" width="3.42578125" customWidth="1"/>
    <col min="9981" max="9981" width="10.85546875" customWidth="1"/>
    <col min="9982" max="9982" width="14" customWidth="1"/>
    <col min="9983" max="9983" width="17.140625" customWidth="1"/>
    <col min="9984" max="9984" width="15.5703125" customWidth="1"/>
    <col min="9985" max="9985" width="13.28515625" customWidth="1"/>
    <col min="9986" max="9986" width="12.28515625" customWidth="1"/>
    <col min="9987" max="9987" width="13.42578125" customWidth="1"/>
    <col min="9988" max="9988" width="51.140625" customWidth="1"/>
    <col min="9989" max="9989" width="59" customWidth="1"/>
    <col min="9990" max="9990" width="60.85546875" customWidth="1"/>
    <col min="9991" max="9991" width="42.42578125" customWidth="1"/>
    <col min="9992" max="9992" width="15.42578125" customWidth="1"/>
    <col min="9993" max="9993" width="19" customWidth="1"/>
    <col min="10211" max="10211" width="2.42578125" customWidth="1"/>
    <col min="10212" max="10212" width="40.28515625" customWidth="1"/>
    <col min="10213" max="10213" width="7.5703125" customWidth="1"/>
    <col min="10214" max="10214" width="4.28515625" customWidth="1"/>
    <col min="10215" max="10215" width="3" customWidth="1"/>
    <col min="10216" max="10216" width="5.140625" customWidth="1"/>
    <col min="10217" max="10217" width="1.140625" customWidth="1"/>
    <col min="10218" max="10218" width="3.42578125" customWidth="1"/>
    <col min="10219" max="10219" width="3" customWidth="1"/>
    <col min="10220" max="10220" width="4" customWidth="1"/>
    <col min="10221" max="10221" width="3.140625" customWidth="1"/>
    <col min="10222" max="10222" width="6.140625" customWidth="1"/>
    <col min="10223" max="10223" width="4.28515625" customWidth="1"/>
    <col min="10224" max="10224" width="1.7109375" customWidth="1"/>
    <col min="10225" max="10225" width="3.42578125" customWidth="1"/>
    <col min="10226" max="10226" width="2.7109375" customWidth="1"/>
    <col min="10227" max="10227" width="3.42578125" customWidth="1"/>
    <col min="10228" max="10228" width="3.140625" customWidth="1"/>
    <col min="10229" max="10229" width="5" customWidth="1"/>
    <col min="10230" max="10230" width="1.7109375" customWidth="1"/>
    <col min="10231" max="10231" width="4.85546875" customWidth="1"/>
    <col min="10232" max="10232" width="1.28515625" customWidth="1"/>
    <col min="10233" max="10233" width="5.28515625" customWidth="1"/>
    <col min="10234" max="10234" width="0.85546875" customWidth="1"/>
    <col min="10235" max="10235" width="3" customWidth="1"/>
    <col min="10236" max="10236" width="3.42578125" customWidth="1"/>
    <col min="10237" max="10237" width="10.85546875" customWidth="1"/>
    <col min="10238" max="10238" width="14" customWidth="1"/>
    <col min="10239" max="10239" width="17.140625" customWidth="1"/>
    <col min="10240" max="10240" width="15.5703125" customWidth="1"/>
    <col min="10241" max="10241" width="13.28515625" customWidth="1"/>
    <col min="10242" max="10242" width="12.28515625" customWidth="1"/>
    <col min="10243" max="10243" width="13.42578125" customWidth="1"/>
    <col min="10244" max="10244" width="51.140625" customWidth="1"/>
    <col min="10245" max="10245" width="59" customWidth="1"/>
    <col min="10246" max="10246" width="60.85546875" customWidth="1"/>
    <col min="10247" max="10247" width="42.42578125" customWidth="1"/>
    <col min="10248" max="10248" width="15.42578125" customWidth="1"/>
    <col min="10249" max="10249" width="19" customWidth="1"/>
    <col min="10467" max="10467" width="2.42578125" customWidth="1"/>
    <col min="10468" max="10468" width="40.28515625" customWidth="1"/>
    <col min="10469" max="10469" width="7.5703125" customWidth="1"/>
    <col min="10470" max="10470" width="4.28515625" customWidth="1"/>
    <col min="10471" max="10471" width="3" customWidth="1"/>
    <col min="10472" max="10472" width="5.140625" customWidth="1"/>
    <col min="10473" max="10473" width="1.140625" customWidth="1"/>
    <col min="10474" max="10474" width="3.42578125" customWidth="1"/>
    <col min="10475" max="10475" width="3" customWidth="1"/>
    <col min="10476" max="10476" width="4" customWidth="1"/>
    <col min="10477" max="10477" width="3.140625" customWidth="1"/>
    <col min="10478" max="10478" width="6.140625" customWidth="1"/>
    <col min="10479" max="10479" width="4.28515625" customWidth="1"/>
    <col min="10480" max="10480" width="1.7109375" customWidth="1"/>
    <col min="10481" max="10481" width="3.42578125" customWidth="1"/>
    <col min="10482" max="10482" width="2.7109375" customWidth="1"/>
    <col min="10483" max="10483" width="3.42578125" customWidth="1"/>
    <col min="10484" max="10484" width="3.140625" customWidth="1"/>
    <col min="10485" max="10485" width="5" customWidth="1"/>
    <col min="10486" max="10486" width="1.7109375" customWidth="1"/>
    <col min="10487" max="10487" width="4.85546875" customWidth="1"/>
    <col min="10488" max="10488" width="1.28515625" customWidth="1"/>
    <col min="10489" max="10489" width="5.28515625" customWidth="1"/>
    <col min="10490" max="10490" width="0.85546875" customWidth="1"/>
    <col min="10491" max="10491" width="3" customWidth="1"/>
    <col min="10492" max="10492" width="3.42578125" customWidth="1"/>
    <col min="10493" max="10493" width="10.85546875" customWidth="1"/>
    <col min="10494" max="10494" width="14" customWidth="1"/>
    <col min="10495" max="10495" width="17.140625" customWidth="1"/>
    <col min="10496" max="10496" width="15.5703125" customWidth="1"/>
    <col min="10497" max="10497" width="13.28515625" customWidth="1"/>
    <col min="10498" max="10498" width="12.28515625" customWidth="1"/>
    <col min="10499" max="10499" width="13.42578125" customWidth="1"/>
    <col min="10500" max="10500" width="51.140625" customWidth="1"/>
    <col min="10501" max="10501" width="59" customWidth="1"/>
    <col min="10502" max="10502" width="60.85546875" customWidth="1"/>
    <col min="10503" max="10503" width="42.42578125" customWidth="1"/>
    <col min="10504" max="10504" width="15.42578125" customWidth="1"/>
    <col min="10505" max="10505" width="19" customWidth="1"/>
    <col min="10723" max="10723" width="2.42578125" customWidth="1"/>
    <col min="10724" max="10724" width="40.28515625" customWidth="1"/>
    <col min="10725" max="10725" width="7.5703125" customWidth="1"/>
    <col min="10726" max="10726" width="4.28515625" customWidth="1"/>
    <col min="10727" max="10727" width="3" customWidth="1"/>
    <col min="10728" max="10728" width="5.140625" customWidth="1"/>
    <col min="10729" max="10729" width="1.140625" customWidth="1"/>
    <col min="10730" max="10730" width="3.42578125" customWidth="1"/>
    <col min="10731" max="10731" width="3" customWidth="1"/>
    <col min="10732" max="10732" width="4" customWidth="1"/>
    <col min="10733" max="10733" width="3.140625" customWidth="1"/>
    <col min="10734" max="10734" width="6.140625" customWidth="1"/>
    <col min="10735" max="10735" width="4.28515625" customWidth="1"/>
    <col min="10736" max="10736" width="1.7109375" customWidth="1"/>
    <col min="10737" max="10737" width="3.42578125" customWidth="1"/>
    <col min="10738" max="10738" width="2.7109375" customWidth="1"/>
    <col min="10739" max="10739" width="3.42578125" customWidth="1"/>
    <col min="10740" max="10740" width="3.140625" customWidth="1"/>
    <col min="10741" max="10741" width="5" customWidth="1"/>
    <col min="10742" max="10742" width="1.7109375" customWidth="1"/>
    <col min="10743" max="10743" width="4.85546875" customWidth="1"/>
    <col min="10744" max="10744" width="1.28515625" customWidth="1"/>
    <col min="10745" max="10745" width="5.28515625" customWidth="1"/>
    <col min="10746" max="10746" width="0.85546875" customWidth="1"/>
    <col min="10747" max="10747" width="3" customWidth="1"/>
    <col min="10748" max="10748" width="3.42578125" customWidth="1"/>
    <col min="10749" max="10749" width="10.85546875" customWidth="1"/>
    <col min="10750" max="10750" width="14" customWidth="1"/>
    <col min="10751" max="10751" width="17.140625" customWidth="1"/>
    <col min="10752" max="10752" width="15.5703125" customWidth="1"/>
    <col min="10753" max="10753" width="13.28515625" customWidth="1"/>
    <col min="10754" max="10754" width="12.28515625" customWidth="1"/>
    <col min="10755" max="10755" width="13.42578125" customWidth="1"/>
    <col min="10756" max="10756" width="51.140625" customWidth="1"/>
    <col min="10757" max="10757" width="59" customWidth="1"/>
    <col min="10758" max="10758" width="60.85546875" customWidth="1"/>
    <col min="10759" max="10759" width="42.42578125" customWidth="1"/>
    <col min="10760" max="10760" width="15.42578125" customWidth="1"/>
    <col min="10761" max="10761" width="19" customWidth="1"/>
    <col min="10979" max="10979" width="2.42578125" customWidth="1"/>
    <col min="10980" max="10980" width="40.28515625" customWidth="1"/>
    <col min="10981" max="10981" width="7.5703125" customWidth="1"/>
    <col min="10982" max="10982" width="4.28515625" customWidth="1"/>
    <col min="10983" max="10983" width="3" customWidth="1"/>
    <col min="10984" max="10984" width="5.140625" customWidth="1"/>
    <col min="10985" max="10985" width="1.140625" customWidth="1"/>
    <col min="10986" max="10986" width="3.42578125" customWidth="1"/>
    <col min="10987" max="10987" width="3" customWidth="1"/>
    <col min="10988" max="10988" width="4" customWidth="1"/>
    <col min="10989" max="10989" width="3.140625" customWidth="1"/>
    <col min="10990" max="10990" width="6.140625" customWidth="1"/>
    <col min="10991" max="10991" width="4.28515625" customWidth="1"/>
    <col min="10992" max="10992" width="1.7109375" customWidth="1"/>
    <col min="10993" max="10993" width="3.42578125" customWidth="1"/>
    <col min="10994" max="10994" width="2.7109375" customWidth="1"/>
    <col min="10995" max="10995" width="3.42578125" customWidth="1"/>
    <col min="10996" max="10996" width="3.140625" customWidth="1"/>
    <col min="10997" max="10997" width="5" customWidth="1"/>
    <col min="10998" max="10998" width="1.7109375" customWidth="1"/>
    <col min="10999" max="10999" width="4.85546875" customWidth="1"/>
    <col min="11000" max="11000" width="1.28515625" customWidth="1"/>
    <col min="11001" max="11001" width="5.28515625" customWidth="1"/>
    <col min="11002" max="11002" width="0.85546875" customWidth="1"/>
    <col min="11003" max="11003" width="3" customWidth="1"/>
    <col min="11004" max="11004" width="3.42578125" customWidth="1"/>
    <col min="11005" max="11005" width="10.85546875" customWidth="1"/>
    <col min="11006" max="11006" width="14" customWidth="1"/>
    <col min="11007" max="11007" width="17.140625" customWidth="1"/>
    <col min="11008" max="11008" width="15.5703125" customWidth="1"/>
    <col min="11009" max="11009" width="13.28515625" customWidth="1"/>
    <col min="11010" max="11010" width="12.28515625" customWidth="1"/>
    <col min="11011" max="11011" width="13.42578125" customWidth="1"/>
    <col min="11012" max="11012" width="51.140625" customWidth="1"/>
    <col min="11013" max="11013" width="59" customWidth="1"/>
    <col min="11014" max="11014" width="60.85546875" customWidth="1"/>
    <col min="11015" max="11015" width="42.42578125" customWidth="1"/>
    <col min="11016" max="11016" width="15.42578125" customWidth="1"/>
    <col min="11017" max="11017" width="19" customWidth="1"/>
    <col min="11235" max="11235" width="2.42578125" customWidth="1"/>
    <col min="11236" max="11236" width="40.28515625" customWidth="1"/>
    <col min="11237" max="11237" width="7.5703125" customWidth="1"/>
    <col min="11238" max="11238" width="4.28515625" customWidth="1"/>
    <col min="11239" max="11239" width="3" customWidth="1"/>
    <col min="11240" max="11240" width="5.140625" customWidth="1"/>
    <col min="11241" max="11241" width="1.140625" customWidth="1"/>
    <col min="11242" max="11242" width="3.42578125" customWidth="1"/>
    <col min="11243" max="11243" width="3" customWidth="1"/>
    <col min="11244" max="11244" width="4" customWidth="1"/>
    <col min="11245" max="11245" width="3.140625" customWidth="1"/>
    <col min="11246" max="11246" width="6.140625" customWidth="1"/>
    <col min="11247" max="11247" width="4.28515625" customWidth="1"/>
    <col min="11248" max="11248" width="1.7109375" customWidth="1"/>
    <col min="11249" max="11249" width="3.42578125" customWidth="1"/>
    <col min="11250" max="11250" width="2.7109375" customWidth="1"/>
    <col min="11251" max="11251" width="3.42578125" customWidth="1"/>
    <col min="11252" max="11252" width="3.140625" customWidth="1"/>
    <col min="11253" max="11253" width="5" customWidth="1"/>
    <col min="11254" max="11254" width="1.7109375" customWidth="1"/>
    <col min="11255" max="11255" width="4.85546875" customWidth="1"/>
    <col min="11256" max="11256" width="1.28515625" customWidth="1"/>
    <col min="11257" max="11257" width="5.28515625" customWidth="1"/>
    <col min="11258" max="11258" width="0.85546875" customWidth="1"/>
    <col min="11259" max="11259" width="3" customWidth="1"/>
    <col min="11260" max="11260" width="3.42578125" customWidth="1"/>
    <col min="11261" max="11261" width="10.85546875" customWidth="1"/>
    <col min="11262" max="11262" width="14" customWidth="1"/>
    <col min="11263" max="11263" width="17.140625" customWidth="1"/>
    <col min="11264" max="11264" width="15.5703125" customWidth="1"/>
    <col min="11265" max="11265" width="13.28515625" customWidth="1"/>
    <col min="11266" max="11266" width="12.28515625" customWidth="1"/>
    <col min="11267" max="11267" width="13.42578125" customWidth="1"/>
    <col min="11268" max="11268" width="51.140625" customWidth="1"/>
    <col min="11269" max="11269" width="59" customWidth="1"/>
    <col min="11270" max="11270" width="60.85546875" customWidth="1"/>
    <col min="11271" max="11271" width="42.42578125" customWidth="1"/>
    <col min="11272" max="11272" width="15.42578125" customWidth="1"/>
    <col min="11273" max="11273" width="19" customWidth="1"/>
    <col min="11491" max="11491" width="2.42578125" customWidth="1"/>
    <col min="11492" max="11492" width="40.28515625" customWidth="1"/>
    <col min="11493" max="11493" width="7.5703125" customWidth="1"/>
    <col min="11494" max="11494" width="4.28515625" customWidth="1"/>
    <col min="11495" max="11495" width="3" customWidth="1"/>
    <col min="11496" max="11496" width="5.140625" customWidth="1"/>
    <col min="11497" max="11497" width="1.140625" customWidth="1"/>
    <col min="11498" max="11498" width="3.42578125" customWidth="1"/>
    <col min="11499" max="11499" width="3" customWidth="1"/>
    <col min="11500" max="11500" width="4" customWidth="1"/>
    <col min="11501" max="11501" width="3.140625" customWidth="1"/>
    <col min="11502" max="11502" width="6.140625" customWidth="1"/>
    <col min="11503" max="11503" width="4.28515625" customWidth="1"/>
    <col min="11504" max="11504" width="1.7109375" customWidth="1"/>
    <col min="11505" max="11505" width="3.42578125" customWidth="1"/>
    <col min="11506" max="11506" width="2.7109375" customWidth="1"/>
    <col min="11507" max="11507" width="3.42578125" customWidth="1"/>
    <col min="11508" max="11508" width="3.140625" customWidth="1"/>
    <col min="11509" max="11509" width="5" customWidth="1"/>
    <col min="11510" max="11510" width="1.7109375" customWidth="1"/>
    <col min="11511" max="11511" width="4.85546875" customWidth="1"/>
    <col min="11512" max="11512" width="1.28515625" customWidth="1"/>
    <col min="11513" max="11513" width="5.28515625" customWidth="1"/>
    <col min="11514" max="11514" width="0.85546875" customWidth="1"/>
    <col min="11515" max="11515" width="3" customWidth="1"/>
    <col min="11516" max="11516" width="3.42578125" customWidth="1"/>
    <col min="11517" max="11517" width="10.85546875" customWidth="1"/>
    <col min="11518" max="11518" width="14" customWidth="1"/>
    <col min="11519" max="11519" width="17.140625" customWidth="1"/>
    <col min="11520" max="11520" width="15.5703125" customWidth="1"/>
    <col min="11521" max="11521" width="13.28515625" customWidth="1"/>
    <col min="11522" max="11522" width="12.28515625" customWidth="1"/>
    <col min="11523" max="11523" width="13.42578125" customWidth="1"/>
    <col min="11524" max="11524" width="51.140625" customWidth="1"/>
    <col min="11525" max="11525" width="59" customWidth="1"/>
    <col min="11526" max="11526" width="60.85546875" customWidth="1"/>
    <col min="11527" max="11527" width="42.42578125" customWidth="1"/>
    <col min="11528" max="11528" width="15.42578125" customWidth="1"/>
    <col min="11529" max="11529" width="19" customWidth="1"/>
    <col min="11747" max="11747" width="2.42578125" customWidth="1"/>
    <col min="11748" max="11748" width="40.28515625" customWidth="1"/>
    <col min="11749" max="11749" width="7.5703125" customWidth="1"/>
    <col min="11750" max="11750" width="4.28515625" customWidth="1"/>
    <col min="11751" max="11751" width="3" customWidth="1"/>
    <col min="11752" max="11752" width="5.140625" customWidth="1"/>
    <col min="11753" max="11753" width="1.140625" customWidth="1"/>
    <col min="11754" max="11754" width="3.42578125" customWidth="1"/>
    <col min="11755" max="11755" width="3" customWidth="1"/>
    <col min="11756" max="11756" width="4" customWidth="1"/>
    <col min="11757" max="11757" width="3.140625" customWidth="1"/>
    <col min="11758" max="11758" width="6.140625" customWidth="1"/>
    <col min="11759" max="11759" width="4.28515625" customWidth="1"/>
    <col min="11760" max="11760" width="1.7109375" customWidth="1"/>
    <col min="11761" max="11761" width="3.42578125" customWidth="1"/>
    <col min="11762" max="11762" width="2.7109375" customWidth="1"/>
    <col min="11763" max="11763" width="3.42578125" customWidth="1"/>
    <col min="11764" max="11764" width="3.140625" customWidth="1"/>
    <col min="11765" max="11765" width="5" customWidth="1"/>
    <col min="11766" max="11766" width="1.7109375" customWidth="1"/>
    <col min="11767" max="11767" width="4.85546875" customWidth="1"/>
    <col min="11768" max="11768" width="1.28515625" customWidth="1"/>
    <col min="11769" max="11769" width="5.28515625" customWidth="1"/>
    <col min="11770" max="11770" width="0.85546875" customWidth="1"/>
    <col min="11771" max="11771" width="3" customWidth="1"/>
    <col min="11772" max="11772" width="3.42578125" customWidth="1"/>
    <col min="11773" max="11773" width="10.85546875" customWidth="1"/>
    <col min="11774" max="11774" width="14" customWidth="1"/>
    <col min="11775" max="11775" width="17.140625" customWidth="1"/>
    <col min="11776" max="11776" width="15.5703125" customWidth="1"/>
    <col min="11777" max="11777" width="13.28515625" customWidth="1"/>
    <col min="11778" max="11778" width="12.28515625" customWidth="1"/>
    <col min="11779" max="11779" width="13.42578125" customWidth="1"/>
    <col min="11780" max="11780" width="51.140625" customWidth="1"/>
    <col min="11781" max="11781" width="59" customWidth="1"/>
    <col min="11782" max="11782" width="60.85546875" customWidth="1"/>
    <col min="11783" max="11783" width="42.42578125" customWidth="1"/>
    <col min="11784" max="11784" width="15.42578125" customWidth="1"/>
    <col min="11785" max="11785" width="19" customWidth="1"/>
    <col min="12003" max="12003" width="2.42578125" customWidth="1"/>
    <col min="12004" max="12004" width="40.28515625" customWidth="1"/>
    <col min="12005" max="12005" width="7.5703125" customWidth="1"/>
    <col min="12006" max="12006" width="4.28515625" customWidth="1"/>
    <col min="12007" max="12007" width="3" customWidth="1"/>
    <col min="12008" max="12008" width="5.140625" customWidth="1"/>
    <col min="12009" max="12009" width="1.140625" customWidth="1"/>
    <col min="12010" max="12010" width="3.42578125" customWidth="1"/>
    <col min="12011" max="12011" width="3" customWidth="1"/>
    <col min="12012" max="12012" width="4" customWidth="1"/>
    <col min="12013" max="12013" width="3.140625" customWidth="1"/>
    <col min="12014" max="12014" width="6.140625" customWidth="1"/>
    <col min="12015" max="12015" width="4.28515625" customWidth="1"/>
    <col min="12016" max="12016" width="1.7109375" customWidth="1"/>
    <col min="12017" max="12017" width="3.42578125" customWidth="1"/>
    <col min="12018" max="12018" width="2.7109375" customWidth="1"/>
    <col min="12019" max="12019" width="3.42578125" customWidth="1"/>
    <col min="12020" max="12020" width="3.140625" customWidth="1"/>
    <col min="12021" max="12021" width="5" customWidth="1"/>
    <col min="12022" max="12022" width="1.7109375" customWidth="1"/>
    <col min="12023" max="12023" width="4.85546875" customWidth="1"/>
    <col min="12024" max="12024" width="1.28515625" customWidth="1"/>
    <col min="12025" max="12025" width="5.28515625" customWidth="1"/>
    <col min="12026" max="12026" width="0.85546875" customWidth="1"/>
    <col min="12027" max="12027" width="3" customWidth="1"/>
    <col min="12028" max="12028" width="3.42578125" customWidth="1"/>
    <col min="12029" max="12029" width="10.85546875" customWidth="1"/>
    <col min="12030" max="12030" width="14" customWidth="1"/>
    <col min="12031" max="12031" width="17.140625" customWidth="1"/>
    <col min="12032" max="12032" width="15.5703125" customWidth="1"/>
    <col min="12033" max="12033" width="13.28515625" customWidth="1"/>
    <col min="12034" max="12034" width="12.28515625" customWidth="1"/>
    <col min="12035" max="12035" width="13.42578125" customWidth="1"/>
    <col min="12036" max="12036" width="51.140625" customWidth="1"/>
    <col min="12037" max="12037" width="59" customWidth="1"/>
    <col min="12038" max="12038" width="60.85546875" customWidth="1"/>
    <col min="12039" max="12039" width="42.42578125" customWidth="1"/>
    <col min="12040" max="12040" width="15.42578125" customWidth="1"/>
    <col min="12041" max="12041" width="19" customWidth="1"/>
    <col min="12259" max="12259" width="2.42578125" customWidth="1"/>
    <col min="12260" max="12260" width="40.28515625" customWidth="1"/>
    <col min="12261" max="12261" width="7.5703125" customWidth="1"/>
    <col min="12262" max="12262" width="4.28515625" customWidth="1"/>
    <col min="12263" max="12263" width="3" customWidth="1"/>
    <col min="12264" max="12264" width="5.140625" customWidth="1"/>
    <col min="12265" max="12265" width="1.140625" customWidth="1"/>
    <col min="12266" max="12266" width="3.42578125" customWidth="1"/>
    <col min="12267" max="12267" width="3" customWidth="1"/>
    <col min="12268" max="12268" width="4" customWidth="1"/>
    <col min="12269" max="12269" width="3.140625" customWidth="1"/>
    <col min="12270" max="12270" width="6.140625" customWidth="1"/>
    <col min="12271" max="12271" width="4.28515625" customWidth="1"/>
    <col min="12272" max="12272" width="1.7109375" customWidth="1"/>
    <col min="12273" max="12273" width="3.42578125" customWidth="1"/>
    <col min="12274" max="12274" width="2.7109375" customWidth="1"/>
    <col min="12275" max="12275" width="3.42578125" customWidth="1"/>
    <col min="12276" max="12276" width="3.140625" customWidth="1"/>
    <col min="12277" max="12277" width="5" customWidth="1"/>
    <col min="12278" max="12278" width="1.7109375" customWidth="1"/>
    <col min="12279" max="12279" width="4.85546875" customWidth="1"/>
    <col min="12280" max="12280" width="1.28515625" customWidth="1"/>
    <col min="12281" max="12281" width="5.28515625" customWidth="1"/>
    <col min="12282" max="12282" width="0.85546875" customWidth="1"/>
    <col min="12283" max="12283" width="3" customWidth="1"/>
    <col min="12284" max="12284" width="3.42578125" customWidth="1"/>
    <col min="12285" max="12285" width="10.85546875" customWidth="1"/>
    <col min="12286" max="12286" width="14" customWidth="1"/>
    <col min="12287" max="12287" width="17.140625" customWidth="1"/>
    <col min="12288" max="12288" width="15.5703125" customWidth="1"/>
    <col min="12289" max="12289" width="13.28515625" customWidth="1"/>
    <col min="12290" max="12290" width="12.28515625" customWidth="1"/>
    <col min="12291" max="12291" width="13.42578125" customWidth="1"/>
    <col min="12292" max="12292" width="51.140625" customWidth="1"/>
    <col min="12293" max="12293" width="59" customWidth="1"/>
    <col min="12294" max="12294" width="60.85546875" customWidth="1"/>
    <col min="12295" max="12295" width="42.42578125" customWidth="1"/>
    <col min="12296" max="12296" width="15.42578125" customWidth="1"/>
    <col min="12297" max="12297" width="19" customWidth="1"/>
    <col min="12515" max="12515" width="2.42578125" customWidth="1"/>
    <col min="12516" max="12516" width="40.28515625" customWidth="1"/>
    <col min="12517" max="12517" width="7.5703125" customWidth="1"/>
    <col min="12518" max="12518" width="4.28515625" customWidth="1"/>
    <col min="12519" max="12519" width="3" customWidth="1"/>
    <col min="12520" max="12520" width="5.140625" customWidth="1"/>
    <col min="12521" max="12521" width="1.140625" customWidth="1"/>
    <col min="12522" max="12522" width="3.42578125" customWidth="1"/>
    <col min="12523" max="12523" width="3" customWidth="1"/>
    <col min="12524" max="12524" width="4" customWidth="1"/>
    <col min="12525" max="12525" width="3.140625" customWidth="1"/>
    <col min="12526" max="12526" width="6.140625" customWidth="1"/>
    <col min="12527" max="12527" width="4.28515625" customWidth="1"/>
    <col min="12528" max="12528" width="1.7109375" customWidth="1"/>
    <col min="12529" max="12529" width="3.42578125" customWidth="1"/>
    <col min="12530" max="12530" width="2.7109375" customWidth="1"/>
    <col min="12531" max="12531" width="3.42578125" customWidth="1"/>
    <col min="12532" max="12532" width="3.140625" customWidth="1"/>
    <col min="12533" max="12533" width="5" customWidth="1"/>
    <col min="12534" max="12534" width="1.7109375" customWidth="1"/>
    <col min="12535" max="12535" width="4.85546875" customWidth="1"/>
    <col min="12536" max="12536" width="1.28515625" customWidth="1"/>
    <col min="12537" max="12537" width="5.28515625" customWidth="1"/>
    <col min="12538" max="12538" width="0.85546875" customWidth="1"/>
    <col min="12539" max="12539" width="3" customWidth="1"/>
    <col min="12540" max="12540" width="3.42578125" customWidth="1"/>
    <col min="12541" max="12541" width="10.85546875" customWidth="1"/>
    <col min="12542" max="12542" width="14" customWidth="1"/>
    <col min="12543" max="12543" width="17.140625" customWidth="1"/>
    <col min="12544" max="12544" width="15.5703125" customWidth="1"/>
    <col min="12545" max="12545" width="13.28515625" customWidth="1"/>
    <col min="12546" max="12546" width="12.28515625" customWidth="1"/>
    <col min="12547" max="12547" width="13.42578125" customWidth="1"/>
    <col min="12548" max="12548" width="51.140625" customWidth="1"/>
    <col min="12549" max="12549" width="59" customWidth="1"/>
    <col min="12550" max="12550" width="60.85546875" customWidth="1"/>
    <col min="12551" max="12551" width="42.42578125" customWidth="1"/>
    <col min="12552" max="12552" width="15.42578125" customWidth="1"/>
    <col min="12553" max="12553" width="19" customWidth="1"/>
    <col min="12771" max="12771" width="2.42578125" customWidth="1"/>
    <col min="12772" max="12772" width="40.28515625" customWidth="1"/>
    <col min="12773" max="12773" width="7.5703125" customWidth="1"/>
    <col min="12774" max="12774" width="4.28515625" customWidth="1"/>
    <col min="12775" max="12775" width="3" customWidth="1"/>
    <col min="12776" max="12776" width="5.140625" customWidth="1"/>
    <col min="12777" max="12777" width="1.140625" customWidth="1"/>
    <col min="12778" max="12778" width="3.42578125" customWidth="1"/>
    <col min="12779" max="12779" width="3" customWidth="1"/>
    <col min="12780" max="12780" width="4" customWidth="1"/>
    <col min="12781" max="12781" width="3.140625" customWidth="1"/>
    <col min="12782" max="12782" width="6.140625" customWidth="1"/>
    <col min="12783" max="12783" width="4.28515625" customWidth="1"/>
    <col min="12784" max="12784" width="1.7109375" customWidth="1"/>
    <col min="12785" max="12785" width="3.42578125" customWidth="1"/>
    <col min="12786" max="12786" width="2.7109375" customWidth="1"/>
    <col min="12787" max="12787" width="3.42578125" customWidth="1"/>
    <col min="12788" max="12788" width="3.140625" customWidth="1"/>
    <col min="12789" max="12789" width="5" customWidth="1"/>
    <col min="12790" max="12790" width="1.7109375" customWidth="1"/>
    <col min="12791" max="12791" width="4.85546875" customWidth="1"/>
    <col min="12792" max="12792" width="1.28515625" customWidth="1"/>
    <col min="12793" max="12793" width="5.28515625" customWidth="1"/>
    <col min="12794" max="12794" width="0.85546875" customWidth="1"/>
    <col min="12795" max="12795" width="3" customWidth="1"/>
    <col min="12796" max="12796" width="3.42578125" customWidth="1"/>
    <col min="12797" max="12797" width="10.85546875" customWidth="1"/>
    <col min="12798" max="12798" width="14" customWidth="1"/>
    <col min="12799" max="12799" width="17.140625" customWidth="1"/>
    <col min="12800" max="12800" width="15.5703125" customWidth="1"/>
    <col min="12801" max="12801" width="13.28515625" customWidth="1"/>
    <col min="12802" max="12802" width="12.28515625" customWidth="1"/>
    <col min="12803" max="12803" width="13.42578125" customWidth="1"/>
    <col min="12804" max="12804" width="51.140625" customWidth="1"/>
    <col min="12805" max="12805" width="59" customWidth="1"/>
    <col min="12806" max="12806" width="60.85546875" customWidth="1"/>
    <col min="12807" max="12807" width="42.42578125" customWidth="1"/>
    <col min="12808" max="12808" width="15.42578125" customWidth="1"/>
    <col min="12809" max="12809" width="19" customWidth="1"/>
    <col min="13027" max="13027" width="2.42578125" customWidth="1"/>
    <col min="13028" max="13028" width="40.28515625" customWidth="1"/>
    <col min="13029" max="13029" width="7.5703125" customWidth="1"/>
    <col min="13030" max="13030" width="4.28515625" customWidth="1"/>
    <col min="13031" max="13031" width="3" customWidth="1"/>
    <col min="13032" max="13032" width="5.140625" customWidth="1"/>
    <col min="13033" max="13033" width="1.140625" customWidth="1"/>
    <col min="13034" max="13034" width="3.42578125" customWidth="1"/>
    <col min="13035" max="13035" width="3" customWidth="1"/>
    <col min="13036" max="13036" width="4" customWidth="1"/>
    <col min="13037" max="13037" width="3.140625" customWidth="1"/>
    <col min="13038" max="13038" width="6.140625" customWidth="1"/>
    <col min="13039" max="13039" width="4.28515625" customWidth="1"/>
    <col min="13040" max="13040" width="1.7109375" customWidth="1"/>
    <col min="13041" max="13041" width="3.42578125" customWidth="1"/>
    <col min="13042" max="13042" width="2.7109375" customWidth="1"/>
    <col min="13043" max="13043" width="3.42578125" customWidth="1"/>
    <col min="13044" max="13044" width="3.140625" customWidth="1"/>
    <col min="13045" max="13045" width="5" customWidth="1"/>
    <col min="13046" max="13046" width="1.7109375" customWidth="1"/>
    <col min="13047" max="13047" width="4.85546875" customWidth="1"/>
    <col min="13048" max="13048" width="1.28515625" customWidth="1"/>
    <col min="13049" max="13049" width="5.28515625" customWidth="1"/>
    <col min="13050" max="13050" width="0.85546875" customWidth="1"/>
    <col min="13051" max="13051" width="3" customWidth="1"/>
    <col min="13052" max="13052" width="3.42578125" customWidth="1"/>
    <col min="13053" max="13053" width="10.85546875" customWidth="1"/>
    <col min="13054" max="13054" width="14" customWidth="1"/>
    <col min="13055" max="13055" width="17.140625" customWidth="1"/>
    <col min="13056" max="13056" width="15.5703125" customWidth="1"/>
    <col min="13057" max="13057" width="13.28515625" customWidth="1"/>
    <col min="13058" max="13058" width="12.28515625" customWidth="1"/>
    <col min="13059" max="13059" width="13.42578125" customWidth="1"/>
    <col min="13060" max="13060" width="51.140625" customWidth="1"/>
    <col min="13061" max="13061" width="59" customWidth="1"/>
    <col min="13062" max="13062" width="60.85546875" customWidth="1"/>
    <col min="13063" max="13063" width="42.42578125" customWidth="1"/>
    <col min="13064" max="13064" width="15.42578125" customWidth="1"/>
    <col min="13065" max="13065" width="19" customWidth="1"/>
    <col min="13283" max="13283" width="2.42578125" customWidth="1"/>
    <col min="13284" max="13284" width="40.28515625" customWidth="1"/>
    <col min="13285" max="13285" width="7.5703125" customWidth="1"/>
    <col min="13286" max="13286" width="4.28515625" customWidth="1"/>
    <col min="13287" max="13287" width="3" customWidth="1"/>
    <col min="13288" max="13288" width="5.140625" customWidth="1"/>
    <col min="13289" max="13289" width="1.140625" customWidth="1"/>
    <col min="13290" max="13290" width="3.42578125" customWidth="1"/>
    <col min="13291" max="13291" width="3" customWidth="1"/>
    <col min="13292" max="13292" width="4" customWidth="1"/>
    <col min="13293" max="13293" width="3.140625" customWidth="1"/>
    <col min="13294" max="13294" width="6.140625" customWidth="1"/>
    <col min="13295" max="13295" width="4.28515625" customWidth="1"/>
    <col min="13296" max="13296" width="1.7109375" customWidth="1"/>
    <col min="13297" max="13297" width="3.42578125" customWidth="1"/>
    <col min="13298" max="13298" width="2.7109375" customWidth="1"/>
    <col min="13299" max="13299" width="3.42578125" customWidth="1"/>
    <col min="13300" max="13300" width="3.140625" customWidth="1"/>
    <col min="13301" max="13301" width="5" customWidth="1"/>
    <col min="13302" max="13302" width="1.7109375" customWidth="1"/>
    <col min="13303" max="13303" width="4.85546875" customWidth="1"/>
    <col min="13304" max="13304" width="1.28515625" customWidth="1"/>
    <col min="13305" max="13305" width="5.28515625" customWidth="1"/>
    <col min="13306" max="13306" width="0.85546875" customWidth="1"/>
    <col min="13307" max="13307" width="3" customWidth="1"/>
    <col min="13308" max="13308" width="3.42578125" customWidth="1"/>
    <col min="13309" max="13309" width="10.85546875" customWidth="1"/>
    <col min="13310" max="13310" width="14" customWidth="1"/>
    <col min="13311" max="13311" width="17.140625" customWidth="1"/>
    <col min="13312" max="13312" width="15.5703125" customWidth="1"/>
    <col min="13313" max="13313" width="13.28515625" customWidth="1"/>
    <col min="13314" max="13314" width="12.28515625" customWidth="1"/>
    <col min="13315" max="13315" width="13.42578125" customWidth="1"/>
    <col min="13316" max="13316" width="51.140625" customWidth="1"/>
    <col min="13317" max="13317" width="59" customWidth="1"/>
    <col min="13318" max="13318" width="60.85546875" customWidth="1"/>
    <col min="13319" max="13319" width="42.42578125" customWidth="1"/>
    <col min="13320" max="13320" width="15.42578125" customWidth="1"/>
    <col min="13321" max="13321" width="19" customWidth="1"/>
    <col min="13539" max="13539" width="2.42578125" customWidth="1"/>
    <col min="13540" max="13540" width="40.28515625" customWidth="1"/>
    <col min="13541" max="13541" width="7.5703125" customWidth="1"/>
    <col min="13542" max="13542" width="4.28515625" customWidth="1"/>
    <col min="13543" max="13543" width="3" customWidth="1"/>
    <col min="13544" max="13544" width="5.140625" customWidth="1"/>
    <col min="13545" max="13545" width="1.140625" customWidth="1"/>
    <col min="13546" max="13546" width="3.42578125" customWidth="1"/>
    <col min="13547" max="13547" width="3" customWidth="1"/>
    <col min="13548" max="13548" width="4" customWidth="1"/>
    <col min="13549" max="13549" width="3.140625" customWidth="1"/>
    <col min="13550" max="13550" width="6.140625" customWidth="1"/>
    <col min="13551" max="13551" width="4.28515625" customWidth="1"/>
    <col min="13552" max="13552" width="1.7109375" customWidth="1"/>
    <col min="13553" max="13553" width="3.42578125" customWidth="1"/>
    <col min="13554" max="13554" width="2.7109375" customWidth="1"/>
    <col min="13555" max="13555" width="3.42578125" customWidth="1"/>
    <col min="13556" max="13556" width="3.140625" customWidth="1"/>
    <col min="13557" max="13557" width="5" customWidth="1"/>
    <col min="13558" max="13558" width="1.7109375" customWidth="1"/>
    <col min="13559" max="13559" width="4.85546875" customWidth="1"/>
    <col min="13560" max="13560" width="1.28515625" customWidth="1"/>
    <col min="13561" max="13561" width="5.28515625" customWidth="1"/>
    <col min="13562" max="13562" width="0.85546875" customWidth="1"/>
    <col min="13563" max="13563" width="3" customWidth="1"/>
    <col min="13564" max="13564" width="3.42578125" customWidth="1"/>
    <col min="13565" max="13565" width="10.85546875" customWidth="1"/>
    <col min="13566" max="13566" width="14" customWidth="1"/>
    <col min="13567" max="13567" width="17.140625" customWidth="1"/>
    <col min="13568" max="13568" width="15.5703125" customWidth="1"/>
    <col min="13569" max="13569" width="13.28515625" customWidth="1"/>
    <col min="13570" max="13570" width="12.28515625" customWidth="1"/>
    <col min="13571" max="13571" width="13.42578125" customWidth="1"/>
    <col min="13572" max="13572" width="51.140625" customWidth="1"/>
    <col min="13573" max="13573" width="59" customWidth="1"/>
    <col min="13574" max="13574" width="60.85546875" customWidth="1"/>
    <col min="13575" max="13575" width="42.42578125" customWidth="1"/>
    <col min="13576" max="13576" width="15.42578125" customWidth="1"/>
    <col min="13577" max="13577" width="19" customWidth="1"/>
    <col min="13795" max="13795" width="2.42578125" customWidth="1"/>
    <col min="13796" max="13796" width="40.28515625" customWidth="1"/>
    <col min="13797" max="13797" width="7.5703125" customWidth="1"/>
    <col min="13798" max="13798" width="4.28515625" customWidth="1"/>
    <col min="13799" max="13799" width="3" customWidth="1"/>
    <col min="13800" max="13800" width="5.140625" customWidth="1"/>
    <col min="13801" max="13801" width="1.140625" customWidth="1"/>
    <col min="13802" max="13802" width="3.42578125" customWidth="1"/>
    <col min="13803" max="13803" width="3" customWidth="1"/>
    <col min="13804" max="13804" width="4" customWidth="1"/>
    <col min="13805" max="13805" width="3.140625" customWidth="1"/>
    <col min="13806" max="13806" width="6.140625" customWidth="1"/>
    <col min="13807" max="13807" width="4.28515625" customWidth="1"/>
    <col min="13808" max="13808" width="1.7109375" customWidth="1"/>
    <col min="13809" max="13809" width="3.42578125" customWidth="1"/>
    <col min="13810" max="13810" width="2.7109375" customWidth="1"/>
    <col min="13811" max="13811" width="3.42578125" customWidth="1"/>
    <col min="13812" max="13812" width="3.140625" customWidth="1"/>
    <col min="13813" max="13813" width="5" customWidth="1"/>
    <col min="13814" max="13814" width="1.7109375" customWidth="1"/>
    <col min="13815" max="13815" width="4.85546875" customWidth="1"/>
    <col min="13816" max="13816" width="1.28515625" customWidth="1"/>
    <col min="13817" max="13817" width="5.28515625" customWidth="1"/>
    <col min="13818" max="13818" width="0.85546875" customWidth="1"/>
    <col min="13819" max="13819" width="3" customWidth="1"/>
    <col min="13820" max="13820" width="3.42578125" customWidth="1"/>
    <col min="13821" max="13821" width="10.85546875" customWidth="1"/>
    <col min="13822" max="13822" width="14" customWidth="1"/>
    <col min="13823" max="13823" width="17.140625" customWidth="1"/>
    <col min="13824" max="13824" width="15.5703125" customWidth="1"/>
    <col min="13825" max="13825" width="13.28515625" customWidth="1"/>
    <col min="13826" max="13826" width="12.28515625" customWidth="1"/>
    <col min="13827" max="13827" width="13.42578125" customWidth="1"/>
    <col min="13828" max="13828" width="51.140625" customWidth="1"/>
    <col min="13829" max="13829" width="59" customWidth="1"/>
    <col min="13830" max="13830" width="60.85546875" customWidth="1"/>
    <col min="13831" max="13831" width="42.42578125" customWidth="1"/>
    <col min="13832" max="13832" width="15.42578125" customWidth="1"/>
    <col min="13833" max="13833" width="19" customWidth="1"/>
    <col min="14051" max="14051" width="2.42578125" customWidth="1"/>
    <col min="14052" max="14052" width="40.28515625" customWidth="1"/>
    <col min="14053" max="14053" width="7.5703125" customWidth="1"/>
    <col min="14054" max="14054" width="4.28515625" customWidth="1"/>
    <col min="14055" max="14055" width="3" customWidth="1"/>
    <col min="14056" max="14056" width="5.140625" customWidth="1"/>
    <col min="14057" max="14057" width="1.140625" customWidth="1"/>
    <col min="14058" max="14058" width="3.42578125" customWidth="1"/>
    <col min="14059" max="14059" width="3" customWidth="1"/>
    <col min="14060" max="14060" width="4" customWidth="1"/>
    <col min="14061" max="14061" width="3.140625" customWidth="1"/>
    <col min="14062" max="14062" width="6.140625" customWidth="1"/>
    <col min="14063" max="14063" width="4.28515625" customWidth="1"/>
    <col min="14064" max="14064" width="1.7109375" customWidth="1"/>
    <col min="14065" max="14065" width="3.42578125" customWidth="1"/>
    <col min="14066" max="14066" width="2.7109375" customWidth="1"/>
    <col min="14067" max="14067" width="3.42578125" customWidth="1"/>
    <col min="14068" max="14068" width="3.140625" customWidth="1"/>
    <col min="14069" max="14069" width="5" customWidth="1"/>
    <col min="14070" max="14070" width="1.7109375" customWidth="1"/>
    <col min="14071" max="14071" width="4.85546875" customWidth="1"/>
    <col min="14072" max="14072" width="1.28515625" customWidth="1"/>
    <col min="14073" max="14073" width="5.28515625" customWidth="1"/>
    <col min="14074" max="14074" width="0.85546875" customWidth="1"/>
    <col min="14075" max="14075" width="3" customWidth="1"/>
    <col min="14076" max="14076" width="3.42578125" customWidth="1"/>
    <col min="14077" max="14077" width="10.85546875" customWidth="1"/>
    <col min="14078" max="14078" width="14" customWidth="1"/>
    <col min="14079" max="14079" width="17.140625" customWidth="1"/>
    <col min="14080" max="14080" width="15.5703125" customWidth="1"/>
    <col min="14081" max="14081" width="13.28515625" customWidth="1"/>
    <col min="14082" max="14082" width="12.28515625" customWidth="1"/>
    <col min="14083" max="14083" width="13.42578125" customWidth="1"/>
    <col min="14084" max="14084" width="51.140625" customWidth="1"/>
    <col min="14085" max="14085" width="59" customWidth="1"/>
    <col min="14086" max="14086" width="60.85546875" customWidth="1"/>
    <col min="14087" max="14087" width="42.42578125" customWidth="1"/>
    <col min="14088" max="14088" width="15.42578125" customWidth="1"/>
    <col min="14089" max="14089" width="19" customWidth="1"/>
    <col min="14307" max="14307" width="2.42578125" customWidth="1"/>
    <col min="14308" max="14308" width="40.28515625" customWidth="1"/>
    <col min="14309" max="14309" width="7.5703125" customWidth="1"/>
    <col min="14310" max="14310" width="4.28515625" customWidth="1"/>
    <col min="14311" max="14311" width="3" customWidth="1"/>
    <col min="14312" max="14312" width="5.140625" customWidth="1"/>
    <col min="14313" max="14313" width="1.140625" customWidth="1"/>
    <col min="14314" max="14314" width="3.42578125" customWidth="1"/>
    <col min="14315" max="14315" width="3" customWidth="1"/>
    <col min="14316" max="14316" width="4" customWidth="1"/>
    <col min="14317" max="14317" width="3.140625" customWidth="1"/>
    <col min="14318" max="14318" width="6.140625" customWidth="1"/>
    <col min="14319" max="14319" width="4.28515625" customWidth="1"/>
    <col min="14320" max="14320" width="1.7109375" customWidth="1"/>
    <col min="14321" max="14321" width="3.42578125" customWidth="1"/>
    <col min="14322" max="14322" width="2.7109375" customWidth="1"/>
    <col min="14323" max="14323" width="3.42578125" customWidth="1"/>
    <col min="14324" max="14324" width="3.140625" customWidth="1"/>
    <col min="14325" max="14325" width="5" customWidth="1"/>
    <col min="14326" max="14326" width="1.7109375" customWidth="1"/>
    <col min="14327" max="14327" width="4.85546875" customWidth="1"/>
    <col min="14328" max="14328" width="1.28515625" customWidth="1"/>
    <col min="14329" max="14329" width="5.28515625" customWidth="1"/>
    <col min="14330" max="14330" width="0.85546875" customWidth="1"/>
    <col min="14331" max="14331" width="3" customWidth="1"/>
    <col min="14332" max="14332" width="3.42578125" customWidth="1"/>
    <col min="14333" max="14333" width="10.85546875" customWidth="1"/>
    <col min="14334" max="14334" width="14" customWidth="1"/>
    <col min="14335" max="14335" width="17.140625" customWidth="1"/>
    <col min="14336" max="14336" width="15.5703125" customWidth="1"/>
    <col min="14337" max="14337" width="13.28515625" customWidth="1"/>
    <col min="14338" max="14338" width="12.28515625" customWidth="1"/>
    <col min="14339" max="14339" width="13.42578125" customWidth="1"/>
    <col min="14340" max="14340" width="51.140625" customWidth="1"/>
    <col min="14341" max="14341" width="59" customWidth="1"/>
    <col min="14342" max="14342" width="60.85546875" customWidth="1"/>
    <col min="14343" max="14343" width="42.42578125" customWidth="1"/>
    <col min="14344" max="14344" width="15.42578125" customWidth="1"/>
    <col min="14345" max="14345" width="19" customWidth="1"/>
    <col min="14563" max="14563" width="2.42578125" customWidth="1"/>
    <col min="14564" max="14564" width="40.28515625" customWidth="1"/>
    <col min="14565" max="14565" width="7.5703125" customWidth="1"/>
    <col min="14566" max="14566" width="4.28515625" customWidth="1"/>
    <col min="14567" max="14567" width="3" customWidth="1"/>
    <col min="14568" max="14568" width="5.140625" customWidth="1"/>
    <col min="14569" max="14569" width="1.140625" customWidth="1"/>
    <col min="14570" max="14570" width="3.42578125" customWidth="1"/>
    <col min="14571" max="14571" width="3" customWidth="1"/>
    <col min="14572" max="14572" width="4" customWidth="1"/>
    <col min="14573" max="14573" width="3.140625" customWidth="1"/>
    <col min="14574" max="14574" width="6.140625" customWidth="1"/>
    <col min="14575" max="14575" width="4.28515625" customWidth="1"/>
    <col min="14576" max="14576" width="1.7109375" customWidth="1"/>
    <col min="14577" max="14577" width="3.42578125" customWidth="1"/>
    <col min="14578" max="14578" width="2.7109375" customWidth="1"/>
    <col min="14579" max="14579" width="3.42578125" customWidth="1"/>
    <col min="14580" max="14580" width="3.140625" customWidth="1"/>
    <col min="14581" max="14581" width="5" customWidth="1"/>
    <col min="14582" max="14582" width="1.7109375" customWidth="1"/>
    <col min="14583" max="14583" width="4.85546875" customWidth="1"/>
    <col min="14584" max="14584" width="1.28515625" customWidth="1"/>
    <col min="14585" max="14585" width="5.28515625" customWidth="1"/>
    <col min="14586" max="14586" width="0.85546875" customWidth="1"/>
    <col min="14587" max="14587" width="3" customWidth="1"/>
    <col min="14588" max="14588" width="3.42578125" customWidth="1"/>
    <col min="14589" max="14589" width="10.85546875" customWidth="1"/>
    <col min="14590" max="14590" width="14" customWidth="1"/>
    <col min="14591" max="14591" width="17.140625" customWidth="1"/>
    <col min="14592" max="14592" width="15.5703125" customWidth="1"/>
    <col min="14593" max="14593" width="13.28515625" customWidth="1"/>
    <col min="14594" max="14594" width="12.28515625" customWidth="1"/>
    <col min="14595" max="14595" width="13.42578125" customWidth="1"/>
    <col min="14596" max="14596" width="51.140625" customWidth="1"/>
    <col min="14597" max="14597" width="59" customWidth="1"/>
    <col min="14598" max="14598" width="60.85546875" customWidth="1"/>
    <col min="14599" max="14599" width="42.42578125" customWidth="1"/>
    <col min="14600" max="14600" width="15.42578125" customWidth="1"/>
    <col min="14601" max="14601" width="19" customWidth="1"/>
    <col min="14819" max="14819" width="2.42578125" customWidth="1"/>
    <col min="14820" max="14820" width="40.28515625" customWidth="1"/>
    <col min="14821" max="14821" width="7.5703125" customWidth="1"/>
    <col min="14822" max="14822" width="4.28515625" customWidth="1"/>
    <col min="14823" max="14823" width="3" customWidth="1"/>
    <col min="14824" max="14824" width="5.140625" customWidth="1"/>
    <col min="14825" max="14825" width="1.140625" customWidth="1"/>
    <col min="14826" max="14826" width="3.42578125" customWidth="1"/>
    <col min="14827" max="14827" width="3" customWidth="1"/>
    <col min="14828" max="14828" width="4" customWidth="1"/>
    <col min="14829" max="14829" width="3.140625" customWidth="1"/>
    <col min="14830" max="14830" width="6.140625" customWidth="1"/>
    <col min="14831" max="14831" width="4.28515625" customWidth="1"/>
    <col min="14832" max="14832" width="1.7109375" customWidth="1"/>
    <col min="14833" max="14833" width="3.42578125" customWidth="1"/>
    <col min="14834" max="14834" width="2.7109375" customWidth="1"/>
    <col min="14835" max="14835" width="3.42578125" customWidth="1"/>
    <col min="14836" max="14836" width="3.140625" customWidth="1"/>
    <col min="14837" max="14837" width="5" customWidth="1"/>
    <col min="14838" max="14838" width="1.7109375" customWidth="1"/>
    <col min="14839" max="14839" width="4.85546875" customWidth="1"/>
    <col min="14840" max="14840" width="1.28515625" customWidth="1"/>
    <col min="14841" max="14841" width="5.28515625" customWidth="1"/>
    <col min="14842" max="14842" width="0.85546875" customWidth="1"/>
    <col min="14843" max="14843" width="3" customWidth="1"/>
    <col min="14844" max="14844" width="3.42578125" customWidth="1"/>
    <col min="14845" max="14845" width="10.85546875" customWidth="1"/>
    <col min="14846" max="14846" width="14" customWidth="1"/>
    <col min="14847" max="14847" width="17.140625" customWidth="1"/>
    <col min="14848" max="14848" width="15.5703125" customWidth="1"/>
    <col min="14849" max="14849" width="13.28515625" customWidth="1"/>
    <col min="14850" max="14850" width="12.28515625" customWidth="1"/>
    <col min="14851" max="14851" width="13.42578125" customWidth="1"/>
    <col min="14852" max="14852" width="51.140625" customWidth="1"/>
    <col min="14853" max="14853" width="59" customWidth="1"/>
    <col min="14854" max="14854" width="60.85546875" customWidth="1"/>
    <col min="14855" max="14855" width="42.42578125" customWidth="1"/>
    <col min="14856" max="14856" width="15.42578125" customWidth="1"/>
    <col min="14857" max="14857" width="19" customWidth="1"/>
    <col min="15075" max="15075" width="2.42578125" customWidth="1"/>
    <col min="15076" max="15076" width="40.28515625" customWidth="1"/>
    <col min="15077" max="15077" width="7.5703125" customWidth="1"/>
    <col min="15078" max="15078" width="4.28515625" customWidth="1"/>
    <col min="15079" max="15079" width="3" customWidth="1"/>
    <col min="15080" max="15080" width="5.140625" customWidth="1"/>
    <col min="15081" max="15081" width="1.140625" customWidth="1"/>
    <col min="15082" max="15082" width="3.42578125" customWidth="1"/>
    <col min="15083" max="15083" width="3" customWidth="1"/>
    <col min="15084" max="15084" width="4" customWidth="1"/>
    <col min="15085" max="15085" width="3.140625" customWidth="1"/>
    <col min="15086" max="15086" width="6.140625" customWidth="1"/>
    <col min="15087" max="15087" width="4.28515625" customWidth="1"/>
    <col min="15088" max="15088" width="1.7109375" customWidth="1"/>
    <col min="15089" max="15089" width="3.42578125" customWidth="1"/>
    <col min="15090" max="15090" width="2.7109375" customWidth="1"/>
    <col min="15091" max="15091" width="3.42578125" customWidth="1"/>
    <col min="15092" max="15092" width="3.140625" customWidth="1"/>
    <col min="15093" max="15093" width="5" customWidth="1"/>
    <col min="15094" max="15094" width="1.7109375" customWidth="1"/>
    <col min="15095" max="15095" width="4.85546875" customWidth="1"/>
    <col min="15096" max="15096" width="1.28515625" customWidth="1"/>
    <col min="15097" max="15097" width="5.28515625" customWidth="1"/>
    <col min="15098" max="15098" width="0.85546875" customWidth="1"/>
    <col min="15099" max="15099" width="3" customWidth="1"/>
    <col min="15100" max="15100" width="3.42578125" customWidth="1"/>
    <col min="15101" max="15101" width="10.85546875" customWidth="1"/>
    <col min="15102" max="15102" width="14" customWidth="1"/>
    <col min="15103" max="15103" width="17.140625" customWidth="1"/>
    <col min="15104" max="15104" width="15.5703125" customWidth="1"/>
    <col min="15105" max="15105" width="13.28515625" customWidth="1"/>
    <col min="15106" max="15106" width="12.28515625" customWidth="1"/>
    <col min="15107" max="15107" width="13.42578125" customWidth="1"/>
    <col min="15108" max="15108" width="51.140625" customWidth="1"/>
    <col min="15109" max="15109" width="59" customWidth="1"/>
    <col min="15110" max="15110" width="60.85546875" customWidth="1"/>
    <col min="15111" max="15111" width="42.42578125" customWidth="1"/>
    <col min="15112" max="15112" width="15.42578125" customWidth="1"/>
    <col min="15113" max="15113" width="19" customWidth="1"/>
    <col min="15331" max="15331" width="2.42578125" customWidth="1"/>
    <col min="15332" max="15332" width="40.28515625" customWidth="1"/>
    <col min="15333" max="15333" width="7.5703125" customWidth="1"/>
    <col min="15334" max="15334" width="4.28515625" customWidth="1"/>
    <col min="15335" max="15335" width="3" customWidth="1"/>
    <col min="15336" max="15336" width="5.140625" customWidth="1"/>
    <col min="15337" max="15337" width="1.140625" customWidth="1"/>
    <col min="15338" max="15338" width="3.42578125" customWidth="1"/>
    <col min="15339" max="15339" width="3" customWidth="1"/>
    <col min="15340" max="15340" width="4" customWidth="1"/>
    <col min="15341" max="15341" width="3.140625" customWidth="1"/>
    <col min="15342" max="15342" width="6.140625" customWidth="1"/>
    <col min="15343" max="15343" width="4.28515625" customWidth="1"/>
    <col min="15344" max="15344" width="1.7109375" customWidth="1"/>
    <col min="15345" max="15345" width="3.42578125" customWidth="1"/>
    <col min="15346" max="15346" width="2.7109375" customWidth="1"/>
    <col min="15347" max="15347" width="3.42578125" customWidth="1"/>
    <col min="15348" max="15348" width="3.140625" customWidth="1"/>
    <col min="15349" max="15349" width="5" customWidth="1"/>
    <col min="15350" max="15350" width="1.7109375" customWidth="1"/>
    <col min="15351" max="15351" width="4.85546875" customWidth="1"/>
    <col min="15352" max="15352" width="1.28515625" customWidth="1"/>
    <col min="15353" max="15353" width="5.28515625" customWidth="1"/>
    <col min="15354" max="15354" width="0.85546875" customWidth="1"/>
    <col min="15355" max="15355" width="3" customWidth="1"/>
    <col min="15356" max="15356" width="3.42578125" customWidth="1"/>
    <col min="15357" max="15357" width="10.85546875" customWidth="1"/>
    <col min="15358" max="15358" width="14" customWidth="1"/>
    <col min="15359" max="15359" width="17.140625" customWidth="1"/>
    <col min="15360" max="15360" width="15.5703125" customWidth="1"/>
    <col min="15361" max="15361" width="13.28515625" customWidth="1"/>
    <col min="15362" max="15362" width="12.28515625" customWidth="1"/>
    <col min="15363" max="15363" width="13.42578125" customWidth="1"/>
    <col min="15364" max="15364" width="51.140625" customWidth="1"/>
    <col min="15365" max="15365" width="59" customWidth="1"/>
    <col min="15366" max="15366" width="60.85546875" customWidth="1"/>
    <col min="15367" max="15367" width="42.42578125" customWidth="1"/>
    <col min="15368" max="15368" width="15.42578125" customWidth="1"/>
    <col min="15369" max="15369" width="19" customWidth="1"/>
    <col min="15587" max="15587" width="2.42578125" customWidth="1"/>
    <col min="15588" max="15588" width="40.28515625" customWidth="1"/>
    <col min="15589" max="15589" width="7.5703125" customWidth="1"/>
    <col min="15590" max="15590" width="4.28515625" customWidth="1"/>
    <col min="15591" max="15591" width="3" customWidth="1"/>
    <col min="15592" max="15592" width="5.140625" customWidth="1"/>
    <col min="15593" max="15593" width="1.140625" customWidth="1"/>
    <col min="15594" max="15594" width="3.42578125" customWidth="1"/>
    <col min="15595" max="15595" width="3" customWidth="1"/>
    <col min="15596" max="15596" width="4" customWidth="1"/>
    <col min="15597" max="15597" width="3.140625" customWidth="1"/>
    <col min="15598" max="15598" width="6.140625" customWidth="1"/>
    <col min="15599" max="15599" width="4.28515625" customWidth="1"/>
    <col min="15600" max="15600" width="1.7109375" customWidth="1"/>
    <col min="15601" max="15601" width="3.42578125" customWidth="1"/>
    <col min="15602" max="15602" width="2.7109375" customWidth="1"/>
    <col min="15603" max="15603" width="3.42578125" customWidth="1"/>
    <col min="15604" max="15604" width="3.140625" customWidth="1"/>
    <col min="15605" max="15605" width="5" customWidth="1"/>
    <col min="15606" max="15606" width="1.7109375" customWidth="1"/>
    <col min="15607" max="15607" width="4.85546875" customWidth="1"/>
    <col min="15608" max="15608" width="1.28515625" customWidth="1"/>
    <col min="15609" max="15609" width="5.28515625" customWidth="1"/>
    <col min="15610" max="15610" width="0.85546875" customWidth="1"/>
    <col min="15611" max="15611" width="3" customWidth="1"/>
    <col min="15612" max="15612" width="3.42578125" customWidth="1"/>
    <col min="15613" max="15613" width="10.85546875" customWidth="1"/>
    <col min="15614" max="15614" width="14" customWidth="1"/>
    <col min="15615" max="15615" width="17.140625" customWidth="1"/>
    <col min="15616" max="15616" width="15.5703125" customWidth="1"/>
    <col min="15617" max="15617" width="13.28515625" customWidth="1"/>
    <col min="15618" max="15618" width="12.28515625" customWidth="1"/>
    <col min="15619" max="15619" width="13.42578125" customWidth="1"/>
    <col min="15620" max="15620" width="51.140625" customWidth="1"/>
    <col min="15621" max="15621" width="59" customWidth="1"/>
    <col min="15622" max="15622" width="60.85546875" customWidth="1"/>
    <col min="15623" max="15623" width="42.42578125" customWidth="1"/>
    <col min="15624" max="15624" width="15.42578125" customWidth="1"/>
    <col min="15625" max="15625" width="19" customWidth="1"/>
    <col min="15843" max="15843" width="2.42578125" customWidth="1"/>
    <col min="15844" max="15844" width="40.28515625" customWidth="1"/>
    <col min="15845" max="15845" width="7.5703125" customWidth="1"/>
    <col min="15846" max="15846" width="4.28515625" customWidth="1"/>
    <col min="15847" max="15847" width="3" customWidth="1"/>
    <col min="15848" max="15848" width="5.140625" customWidth="1"/>
    <col min="15849" max="15849" width="1.140625" customWidth="1"/>
    <col min="15850" max="15850" width="3.42578125" customWidth="1"/>
    <col min="15851" max="15851" width="3" customWidth="1"/>
    <col min="15852" max="15852" width="4" customWidth="1"/>
    <col min="15853" max="15853" width="3.140625" customWidth="1"/>
    <col min="15854" max="15854" width="6.140625" customWidth="1"/>
    <col min="15855" max="15855" width="4.28515625" customWidth="1"/>
    <col min="15856" max="15856" width="1.7109375" customWidth="1"/>
    <col min="15857" max="15857" width="3.42578125" customWidth="1"/>
    <col min="15858" max="15858" width="2.7109375" customWidth="1"/>
    <col min="15859" max="15859" width="3.42578125" customWidth="1"/>
    <col min="15860" max="15860" width="3.140625" customWidth="1"/>
    <col min="15861" max="15861" width="5" customWidth="1"/>
    <col min="15862" max="15862" width="1.7109375" customWidth="1"/>
    <col min="15863" max="15863" width="4.85546875" customWidth="1"/>
    <col min="15864" max="15864" width="1.28515625" customWidth="1"/>
    <col min="15865" max="15865" width="5.28515625" customWidth="1"/>
    <col min="15866" max="15866" width="0.85546875" customWidth="1"/>
    <col min="15867" max="15867" width="3" customWidth="1"/>
    <col min="15868" max="15868" width="3.42578125" customWidth="1"/>
    <col min="15869" max="15869" width="10.85546875" customWidth="1"/>
    <col min="15870" max="15870" width="14" customWidth="1"/>
    <col min="15871" max="15871" width="17.140625" customWidth="1"/>
    <col min="15872" max="15872" width="15.5703125" customWidth="1"/>
    <col min="15873" max="15873" width="13.28515625" customWidth="1"/>
    <col min="15874" max="15874" width="12.28515625" customWidth="1"/>
    <col min="15875" max="15875" width="13.42578125" customWidth="1"/>
    <col min="15876" max="15876" width="51.140625" customWidth="1"/>
    <col min="15877" max="15877" width="59" customWidth="1"/>
    <col min="15878" max="15878" width="60.85546875" customWidth="1"/>
    <col min="15879" max="15879" width="42.42578125" customWidth="1"/>
    <col min="15880" max="15880" width="15.42578125" customWidth="1"/>
    <col min="15881" max="15881" width="19" customWidth="1"/>
    <col min="16099" max="16099" width="2.42578125" customWidth="1"/>
    <col min="16100" max="16100" width="40.28515625" customWidth="1"/>
    <col min="16101" max="16101" width="7.5703125" customWidth="1"/>
    <col min="16102" max="16102" width="4.28515625" customWidth="1"/>
    <col min="16103" max="16103" width="3" customWidth="1"/>
    <col min="16104" max="16104" width="5.140625" customWidth="1"/>
    <col min="16105" max="16105" width="1.140625" customWidth="1"/>
    <col min="16106" max="16106" width="3.42578125" customWidth="1"/>
    <col min="16107" max="16107" width="3" customWidth="1"/>
    <col min="16108" max="16108" width="4" customWidth="1"/>
    <col min="16109" max="16109" width="3.140625" customWidth="1"/>
    <col min="16110" max="16110" width="6.140625" customWidth="1"/>
    <col min="16111" max="16111" width="4.28515625" customWidth="1"/>
    <col min="16112" max="16112" width="1.7109375" customWidth="1"/>
    <col min="16113" max="16113" width="3.42578125" customWidth="1"/>
    <col min="16114" max="16114" width="2.7109375" customWidth="1"/>
    <col min="16115" max="16115" width="3.42578125" customWidth="1"/>
    <col min="16116" max="16116" width="3.140625" customWidth="1"/>
    <col min="16117" max="16117" width="5" customWidth="1"/>
    <col min="16118" max="16118" width="1.7109375" customWidth="1"/>
    <col min="16119" max="16119" width="4.85546875" customWidth="1"/>
    <col min="16120" max="16120" width="1.28515625" customWidth="1"/>
    <col min="16121" max="16121" width="5.28515625" customWidth="1"/>
    <col min="16122" max="16122" width="0.85546875" customWidth="1"/>
    <col min="16123" max="16123" width="3" customWidth="1"/>
    <col min="16124" max="16124" width="3.42578125" customWidth="1"/>
    <col min="16125" max="16125" width="10.85546875" customWidth="1"/>
    <col min="16126" max="16126" width="14" customWidth="1"/>
    <col min="16127" max="16127" width="17.140625" customWidth="1"/>
    <col min="16128" max="16128" width="15.5703125" customWidth="1"/>
    <col min="16129" max="16129" width="13.28515625" customWidth="1"/>
    <col min="16130" max="16130" width="12.28515625" customWidth="1"/>
    <col min="16131" max="16131" width="13.42578125" customWidth="1"/>
    <col min="16132" max="16132" width="51.140625" customWidth="1"/>
    <col min="16133" max="16133" width="59" customWidth="1"/>
    <col min="16134" max="16134" width="60.85546875" customWidth="1"/>
    <col min="16135" max="16135" width="42.42578125" customWidth="1"/>
    <col min="16136" max="16136" width="15.42578125" customWidth="1"/>
    <col min="16137" max="16137" width="19" customWidth="1"/>
  </cols>
  <sheetData>
    <row r="2" spans="1:25" ht="59.1" customHeight="1">
      <c r="A2" s="159" t="s">
        <v>222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</row>
    <row r="3" spans="1:25" ht="11.1" customHeight="1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60"/>
      <c r="Q3" s="60"/>
      <c r="R3" s="60"/>
    </row>
    <row r="4" spans="1:25" ht="62.1" customHeight="1">
      <c r="A4" s="61" t="s">
        <v>223</v>
      </c>
      <c r="B4" s="161" t="s">
        <v>224</v>
      </c>
      <c r="C4" s="162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</row>
    <row r="5" spans="1:25" ht="20.25" customHeight="1">
      <c r="A5" s="164">
        <v>2025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60"/>
      <c r="X5" s="60"/>
      <c r="Y5" s="60"/>
    </row>
    <row r="6" spans="1:25" ht="42.75" customHeight="1" thickBot="1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</row>
    <row r="7" spans="1:25" ht="42.75" customHeight="1">
      <c r="A7" s="165" t="s">
        <v>225</v>
      </c>
      <c r="B7" s="166" t="s">
        <v>5</v>
      </c>
      <c r="C7" s="166" t="s">
        <v>226</v>
      </c>
      <c r="D7" s="62" t="s">
        <v>227</v>
      </c>
      <c r="E7" s="63" t="s">
        <v>228</v>
      </c>
      <c r="F7" s="63" t="s">
        <v>229</v>
      </c>
      <c r="G7" s="63" t="s">
        <v>230</v>
      </c>
      <c r="H7" s="63" t="s">
        <v>231</v>
      </c>
      <c r="I7" s="63" t="s">
        <v>232</v>
      </c>
      <c r="J7" s="63" t="s">
        <v>233</v>
      </c>
      <c r="K7" s="63" t="s">
        <v>234</v>
      </c>
      <c r="L7" s="63" t="s">
        <v>235</v>
      </c>
      <c r="M7" s="63" t="s">
        <v>236</v>
      </c>
      <c r="N7" s="63" t="s">
        <v>237</v>
      </c>
      <c r="O7" s="63" t="s">
        <v>238</v>
      </c>
      <c r="P7" s="167" t="s">
        <v>239</v>
      </c>
      <c r="Q7" s="169" t="s">
        <v>240</v>
      </c>
      <c r="R7" s="167" t="s">
        <v>241</v>
      </c>
      <c r="S7" s="167" t="s">
        <v>242</v>
      </c>
      <c r="T7" s="167" t="s">
        <v>243</v>
      </c>
      <c r="U7" s="167" t="s">
        <v>244</v>
      </c>
      <c r="V7" s="167" t="s">
        <v>245</v>
      </c>
    </row>
    <row r="8" spans="1:25" ht="31.5">
      <c r="A8" s="165"/>
      <c r="B8" s="166"/>
      <c r="C8" s="166"/>
      <c r="D8" s="64" t="s">
        <v>19</v>
      </c>
      <c r="E8" s="65" t="s">
        <v>20</v>
      </c>
      <c r="F8" s="65" t="s">
        <v>21</v>
      </c>
      <c r="G8" s="65" t="s">
        <v>22</v>
      </c>
      <c r="H8" s="65" t="s">
        <v>23</v>
      </c>
      <c r="I8" s="65" t="s">
        <v>24</v>
      </c>
      <c r="J8" s="65" t="s">
        <v>20</v>
      </c>
      <c r="K8" s="65" t="s">
        <v>21</v>
      </c>
      <c r="L8" s="65" t="s">
        <v>22</v>
      </c>
      <c r="M8" s="65" t="s">
        <v>23</v>
      </c>
      <c r="N8" s="65" t="s">
        <v>24</v>
      </c>
      <c r="O8" s="66" t="s">
        <v>20</v>
      </c>
      <c r="P8" s="167"/>
      <c r="Q8" s="169"/>
      <c r="R8" s="167"/>
      <c r="S8" s="167"/>
      <c r="T8" s="167"/>
      <c r="U8" s="167"/>
      <c r="V8" s="167"/>
    </row>
    <row r="9" spans="1:25" s="67" customFormat="1" ht="63">
      <c r="A9" s="165"/>
      <c r="B9" s="166"/>
      <c r="C9" s="166"/>
      <c r="D9" s="64" t="s">
        <v>25</v>
      </c>
      <c r="E9" s="65" t="s">
        <v>26</v>
      </c>
      <c r="F9" s="65" t="s">
        <v>27</v>
      </c>
      <c r="G9" s="65" t="s">
        <v>28</v>
      </c>
      <c r="H9" s="65" t="s">
        <v>29</v>
      </c>
      <c r="I9" s="65" t="s">
        <v>30</v>
      </c>
      <c r="J9" s="65" t="s">
        <v>31</v>
      </c>
      <c r="K9" s="65" t="s">
        <v>32</v>
      </c>
      <c r="L9" s="65" t="s">
        <v>33</v>
      </c>
      <c r="M9" s="65" t="s">
        <v>34</v>
      </c>
      <c r="N9" s="65" t="s">
        <v>35</v>
      </c>
      <c r="O9" s="66" t="s">
        <v>36</v>
      </c>
      <c r="P9" s="168"/>
      <c r="Q9" s="170"/>
      <c r="R9" s="168"/>
      <c r="S9" s="168"/>
      <c r="T9" s="168"/>
      <c r="U9" s="168"/>
      <c r="V9" s="168"/>
    </row>
    <row r="10" spans="1:25" ht="39" customHeight="1">
      <c r="A10" s="171" t="s">
        <v>246</v>
      </c>
      <c r="B10" s="174" t="s">
        <v>247</v>
      </c>
      <c r="C10" s="156" t="s">
        <v>248</v>
      </c>
      <c r="D10" s="177" t="s">
        <v>249</v>
      </c>
      <c r="E10" s="68"/>
      <c r="G10" s="69">
        <v>1</v>
      </c>
      <c r="H10" s="70"/>
      <c r="I10" s="68"/>
      <c r="J10" s="70"/>
      <c r="K10" s="69">
        <v>1</v>
      </c>
      <c r="M10" s="71"/>
      <c r="N10" s="72"/>
      <c r="O10" s="73"/>
      <c r="P10" s="74"/>
      <c r="Q10" s="180"/>
      <c r="R10" s="181"/>
      <c r="S10" s="185"/>
      <c r="T10" s="199"/>
      <c r="U10" s="185"/>
      <c r="V10" s="185"/>
    </row>
    <row r="11" spans="1:25" ht="47.25" customHeight="1">
      <c r="A11" s="172"/>
      <c r="B11" s="175"/>
      <c r="C11" s="156"/>
      <c r="D11" s="178"/>
      <c r="E11" s="182"/>
      <c r="F11" s="182"/>
      <c r="G11" s="182"/>
      <c r="H11" s="182"/>
      <c r="I11" s="182"/>
      <c r="J11" s="182"/>
      <c r="K11" s="189"/>
      <c r="L11" s="182"/>
      <c r="M11" s="192"/>
      <c r="N11" s="195"/>
      <c r="O11" s="196"/>
      <c r="P11" s="74"/>
      <c r="Q11" s="180"/>
      <c r="R11" s="181"/>
      <c r="S11" s="185"/>
      <c r="T11" s="199"/>
      <c r="U11" s="199"/>
      <c r="V11" s="185"/>
    </row>
    <row r="12" spans="1:25" ht="34.5" customHeight="1">
      <c r="A12" s="172"/>
      <c r="B12" s="175"/>
      <c r="C12" s="156"/>
      <c r="D12" s="178"/>
      <c r="E12" s="183"/>
      <c r="F12" s="183"/>
      <c r="G12" s="183"/>
      <c r="H12" s="183"/>
      <c r="I12" s="183"/>
      <c r="J12" s="183"/>
      <c r="K12" s="190"/>
      <c r="L12" s="183"/>
      <c r="M12" s="193"/>
      <c r="N12" s="195"/>
      <c r="O12" s="197"/>
      <c r="P12" s="74"/>
      <c r="Q12" s="180"/>
      <c r="R12" s="200"/>
      <c r="S12" s="185"/>
      <c r="T12" s="185"/>
      <c r="U12" s="185"/>
      <c r="V12" s="185"/>
    </row>
    <row r="13" spans="1:25" ht="111" customHeight="1" thickBot="1">
      <c r="A13" s="173"/>
      <c r="B13" s="176"/>
      <c r="C13" s="156"/>
      <c r="D13" s="178"/>
      <c r="E13" s="184"/>
      <c r="F13" s="184"/>
      <c r="G13" s="184"/>
      <c r="H13" s="184"/>
      <c r="I13" s="184"/>
      <c r="J13" s="184"/>
      <c r="K13" s="191"/>
      <c r="L13" s="184"/>
      <c r="M13" s="194"/>
      <c r="N13" s="195"/>
      <c r="O13" s="198"/>
      <c r="P13" s="74"/>
      <c r="Q13" s="180"/>
      <c r="R13" s="201"/>
      <c r="S13" s="185"/>
      <c r="T13" s="185"/>
      <c r="U13" s="185"/>
      <c r="V13" s="185"/>
    </row>
    <row r="14" spans="1:25" s="86" customFormat="1" ht="16.5" thickBot="1">
      <c r="A14" s="186" t="s">
        <v>214</v>
      </c>
      <c r="B14" s="187"/>
      <c r="C14" s="188"/>
      <c r="D14" s="178"/>
      <c r="E14" s="80">
        <f>SUM(E10)</f>
        <v>0</v>
      </c>
      <c r="F14" s="80">
        <f t="shared" ref="F14:O15" si="0">SUM(F10)</f>
        <v>0</v>
      </c>
      <c r="G14" s="81">
        <f>SUM(G10)</f>
        <v>1</v>
      </c>
      <c r="H14" s="80">
        <f t="shared" si="0"/>
        <v>0</v>
      </c>
      <c r="I14" s="80">
        <f t="shared" si="0"/>
        <v>0</v>
      </c>
      <c r="J14" s="80">
        <f t="shared" si="0"/>
        <v>0</v>
      </c>
      <c r="K14" s="81">
        <f>SUM(K10)</f>
        <v>1</v>
      </c>
      <c r="L14" s="80">
        <f t="shared" si="0"/>
        <v>0</v>
      </c>
      <c r="M14" s="80">
        <f t="shared" si="0"/>
        <v>0</v>
      </c>
      <c r="N14" s="80">
        <f t="shared" si="0"/>
        <v>0</v>
      </c>
      <c r="O14" s="80">
        <f t="shared" si="0"/>
        <v>0</v>
      </c>
      <c r="P14" s="80">
        <f>P12</f>
        <v>0</v>
      </c>
      <c r="Q14" s="82"/>
      <c r="R14" s="83"/>
      <c r="S14" s="84"/>
      <c r="T14" s="85"/>
      <c r="V14" s="87"/>
    </row>
    <row r="15" spans="1:25" s="86" customFormat="1" ht="16.5" thickBot="1">
      <c r="A15" s="186" t="s">
        <v>216</v>
      </c>
      <c r="B15" s="187"/>
      <c r="C15" s="188"/>
      <c r="D15" s="178"/>
      <c r="E15" s="88">
        <f>SUM(E11)</f>
        <v>0</v>
      </c>
      <c r="F15" s="88">
        <f t="shared" si="0"/>
        <v>0</v>
      </c>
      <c r="G15" s="88">
        <f t="shared" si="0"/>
        <v>0</v>
      </c>
      <c r="H15" s="88">
        <f t="shared" si="0"/>
        <v>0</v>
      </c>
      <c r="I15" s="88">
        <f t="shared" si="0"/>
        <v>0</v>
      </c>
      <c r="J15" s="88">
        <f t="shared" si="0"/>
        <v>0</v>
      </c>
      <c r="K15" s="88">
        <f t="shared" si="0"/>
        <v>0</v>
      </c>
      <c r="L15" s="88">
        <f t="shared" si="0"/>
        <v>0</v>
      </c>
      <c r="M15" s="88">
        <f t="shared" si="0"/>
        <v>0</v>
      </c>
      <c r="N15" s="88">
        <f t="shared" si="0"/>
        <v>0</v>
      </c>
      <c r="O15" s="88">
        <f t="shared" si="0"/>
        <v>0</v>
      </c>
      <c r="P15" s="80">
        <f>P13</f>
        <v>0</v>
      </c>
      <c r="Q15" s="82"/>
      <c r="R15" s="83"/>
      <c r="S15" s="84"/>
      <c r="T15" s="85"/>
      <c r="V15" s="87"/>
    </row>
    <row r="16" spans="1:25" ht="40.5" customHeight="1">
      <c r="A16" s="171" t="s">
        <v>250</v>
      </c>
      <c r="B16" s="202" t="s">
        <v>251</v>
      </c>
      <c r="C16" s="203" t="s">
        <v>248</v>
      </c>
      <c r="D16" s="178"/>
      <c r="E16" s="70"/>
      <c r="F16" s="69">
        <v>1</v>
      </c>
      <c r="G16" s="70"/>
      <c r="H16" s="70"/>
      <c r="I16" s="70"/>
      <c r="J16" s="70"/>
      <c r="K16" s="70"/>
      <c r="L16" s="69">
        <v>1</v>
      </c>
      <c r="M16" s="89"/>
      <c r="N16" s="77"/>
      <c r="O16" s="73"/>
      <c r="P16" s="74"/>
      <c r="Q16" s="180"/>
      <c r="R16" s="181"/>
      <c r="S16" s="205"/>
      <c r="T16" s="185"/>
      <c r="U16" s="185"/>
      <c r="V16" s="185"/>
    </row>
    <row r="17" spans="1:22" ht="75" customHeight="1" thickBot="1">
      <c r="A17" s="173"/>
      <c r="B17" s="202"/>
      <c r="C17" s="204"/>
      <c r="D17" s="178"/>
      <c r="E17" s="70"/>
      <c r="F17" s="70"/>
      <c r="G17" s="70"/>
      <c r="H17" s="70"/>
      <c r="I17" s="70"/>
      <c r="J17" s="70"/>
      <c r="K17" s="70"/>
      <c r="L17" s="70"/>
      <c r="M17" s="89"/>
      <c r="N17" s="77"/>
      <c r="O17" s="73"/>
      <c r="P17" s="74"/>
      <c r="Q17" s="180"/>
      <c r="R17" s="181"/>
      <c r="S17" s="206"/>
      <c r="T17" s="185"/>
      <c r="U17" s="185"/>
      <c r="V17" s="185"/>
    </row>
    <row r="18" spans="1:22" s="86" customFormat="1" ht="16.5" thickBot="1">
      <c r="A18" s="186" t="s">
        <v>214</v>
      </c>
      <c r="B18" s="187"/>
      <c r="C18" s="188"/>
      <c r="D18" s="178"/>
      <c r="E18" s="80">
        <f>+E16</f>
        <v>0</v>
      </c>
      <c r="F18" s="80">
        <f t="shared" ref="F18:O19" si="1">+F16</f>
        <v>1</v>
      </c>
      <c r="G18" s="80">
        <f t="shared" si="1"/>
        <v>0</v>
      </c>
      <c r="H18" s="80">
        <f t="shared" si="1"/>
        <v>0</v>
      </c>
      <c r="I18" s="80">
        <f t="shared" si="1"/>
        <v>0</v>
      </c>
      <c r="J18" s="80">
        <f t="shared" si="1"/>
        <v>0</v>
      </c>
      <c r="K18" s="80">
        <f t="shared" si="1"/>
        <v>0</v>
      </c>
      <c r="L18" s="80">
        <f t="shared" si="1"/>
        <v>1</v>
      </c>
      <c r="M18" s="80">
        <f t="shared" si="1"/>
        <v>0</v>
      </c>
      <c r="N18" s="80">
        <f t="shared" si="1"/>
        <v>0</v>
      </c>
      <c r="O18" s="80">
        <f t="shared" si="1"/>
        <v>0</v>
      </c>
      <c r="P18" s="80">
        <f>P16</f>
        <v>0</v>
      </c>
      <c r="Q18" s="82"/>
      <c r="R18" s="83"/>
      <c r="S18" s="84"/>
      <c r="T18" s="85"/>
      <c r="V18" s="87"/>
    </row>
    <row r="19" spans="1:22" s="86" customFormat="1" ht="16.5" thickBot="1">
      <c r="A19" s="186" t="s">
        <v>216</v>
      </c>
      <c r="B19" s="187"/>
      <c r="C19" s="188"/>
      <c r="D19" s="178"/>
      <c r="E19" s="88">
        <f>+E17</f>
        <v>0</v>
      </c>
      <c r="F19" s="88">
        <f t="shared" si="1"/>
        <v>0</v>
      </c>
      <c r="G19" s="88">
        <f t="shared" si="1"/>
        <v>0</v>
      </c>
      <c r="H19" s="88">
        <f t="shared" si="1"/>
        <v>0</v>
      </c>
      <c r="I19" s="88">
        <f t="shared" si="1"/>
        <v>0</v>
      </c>
      <c r="J19" s="88">
        <f t="shared" si="1"/>
        <v>0</v>
      </c>
      <c r="K19" s="88">
        <f t="shared" si="1"/>
        <v>0</v>
      </c>
      <c r="L19" s="88">
        <f t="shared" si="1"/>
        <v>0</v>
      </c>
      <c r="M19" s="88">
        <f t="shared" si="1"/>
        <v>0</v>
      </c>
      <c r="N19" s="88">
        <f t="shared" si="1"/>
        <v>0</v>
      </c>
      <c r="O19" s="88">
        <f t="shared" si="1"/>
        <v>0</v>
      </c>
      <c r="P19" s="80">
        <f>P17</f>
        <v>0</v>
      </c>
      <c r="Q19" s="82"/>
      <c r="R19" s="83"/>
      <c r="S19" s="84"/>
      <c r="T19" s="85"/>
      <c r="V19" s="87"/>
    </row>
    <row r="20" spans="1:22" ht="57.75" customHeight="1">
      <c r="A20" s="171" t="s">
        <v>252</v>
      </c>
      <c r="B20" s="174" t="s">
        <v>253</v>
      </c>
      <c r="C20" s="203" t="s">
        <v>248</v>
      </c>
      <c r="D20" s="178"/>
      <c r="F20" s="91">
        <v>1</v>
      </c>
      <c r="H20" s="70"/>
      <c r="I20" s="70"/>
      <c r="J20" s="92"/>
      <c r="L20" s="70"/>
      <c r="M20" s="91">
        <v>1</v>
      </c>
      <c r="N20" s="72"/>
      <c r="O20" s="73"/>
      <c r="P20" s="74"/>
      <c r="Q20" s="180"/>
      <c r="R20" s="181"/>
      <c r="S20" s="205"/>
      <c r="T20" s="75"/>
      <c r="U20" s="75"/>
      <c r="V20" s="93"/>
    </row>
    <row r="21" spans="1:22" ht="40.5" customHeight="1" thickBot="1">
      <c r="A21" s="173"/>
      <c r="B21" s="176"/>
      <c r="C21" s="204"/>
      <c r="D21" s="178"/>
      <c r="E21" s="70"/>
      <c r="F21" s="70"/>
      <c r="G21" s="70"/>
      <c r="H21" s="70"/>
      <c r="I21" s="70"/>
      <c r="J21" s="70"/>
      <c r="K21" s="70"/>
      <c r="L21" s="94"/>
      <c r="M21" s="95"/>
      <c r="N21" s="77"/>
      <c r="O21" s="73"/>
      <c r="P21" s="74"/>
      <c r="Q21" s="180"/>
      <c r="R21" s="181"/>
      <c r="S21" s="206"/>
      <c r="T21" s="75"/>
      <c r="U21" s="75"/>
      <c r="V21" s="75"/>
    </row>
    <row r="22" spans="1:22" s="86" customFormat="1" ht="16.5" thickBot="1">
      <c r="A22" s="186" t="s">
        <v>214</v>
      </c>
      <c r="B22" s="187"/>
      <c r="C22" s="188"/>
      <c r="D22" s="178"/>
      <c r="E22" s="80">
        <f>SUM(E20)</f>
        <v>0</v>
      </c>
      <c r="F22" s="80">
        <f t="shared" ref="F22:O23" si="2">SUM(F20)</f>
        <v>1</v>
      </c>
      <c r="G22" s="80">
        <f t="shared" si="2"/>
        <v>0</v>
      </c>
      <c r="H22" s="80">
        <f t="shared" si="2"/>
        <v>0</v>
      </c>
      <c r="I22" s="80">
        <f t="shared" si="2"/>
        <v>0</v>
      </c>
      <c r="J22" s="80">
        <f t="shared" si="2"/>
        <v>0</v>
      </c>
      <c r="K22" s="80">
        <f t="shared" si="2"/>
        <v>0</v>
      </c>
      <c r="L22" s="80">
        <f t="shared" si="2"/>
        <v>0</v>
      </c>
      <c r="M22" s="80">
        <f t="shared" si="2"/>
        <v>1</v>
      </c>
      <c r="N22" s="80">
        <f t="shared" si="2"/>
        <v>0</v>
      </c>
      <c r="O22" s="80">
        <f t="shared" si="2"/>
        <v>0</v>
      </c>
      <c r="P22" s="80">
        <f>P20</f>
        <v>0</v>
      </c>
      <c r="Q22" s="82"/>
      <c r="R22" s="83"/>
      <c r="S22" s="84"/>
      <c r="T22" s="85"/>
      <c r="V22" s="87"/>
    </row>
    <row r="23" spans="1:22" s="86" customFormat="1" ht="16.5" thickBot="1">
      <c r="A23" s="186" t="s">
        <v>216</v>
      </c>
      <c r="B23" s="187"/>
      <c r="C23" s="188"/>
      <c r="D23" s="178"/>
      <c r="E23" s="88">
        <f>SUM(E21)</f>
        <v>0</v>
      </c>
      <c r="F23" s="88">
        <f t="shared" si="2"/>
        <v>0</v>
      </c>
      <c r="G23" s="88">
        <f t="shared" si="2"/>
        <v>0</v>
      </c>
      <c r="H23" s="88">
        <f t="shared" si="2"/>
        <v>0</v>
      </c>
      <c r="I23" s="88">
        <f t="shared" si="2"/>
        <v>0</v>
      </c>
      <c r="J23" s="88">
        <f t="shared" si="2"/>
        <v>0</v>
      </c>
      <c r="K23" s="88">
        <f t="shared" si="2"/>
        <v>0</v>
      </c>
      <c r="L23" s="88">
        <f t="shared" si="2"/>
        <v>0</v>
      </c>
      <c r="M23" s="88">
        <f t="shared" si="2"/>
        <v>0</v>
      </c>
      <c r="N23" s="88">
        <f t="shared" si="2"/>
        <v>0</v>
      </c>
      <c r="O23" s="88">
        <f t="shared" si="2"/>
        <v>0</v>
      </c>
      <c r="P23" s="80">
        <f>P21</f>
        <v>0</v>
      </c>
      <c r="Q23" s="82"/>
      <c r="R23" s="83"/>
      <c r="S23" s="84"/>
      <c r="T23" s="85"/>
      <c r="V23" s="87"/>
    </row>
    <row r="24" spans="1:22" ht="34.5" customHeight="1">
      <c r="A24" s="156" t="s">
        <v>254</v>
      </c>
      <c r="B24" s="202" t="s">
        <v>255</v>
      </c>
      <c r="C24" s="203" t="s">
        <v>248</v>
      </c>
      <c r="D24" s="178"/>
      <c r="E24" s="70"/>
      <c r="F24" s="70"/>
      <c r="G24" s="91">
        <v>1</v>
      </c>
      <c r="H24" s="70"/>
      <c r="I24" s="91">
        <v>1</v>
      </c>
      <c r="J24" s="70"/>
      <c r="K24" s="70"/>
      <c r="L24" s="70"/>
      <c r="N24" s="91">
        <v>1</v>
      </c>
      <c r="O24" s="73"/>
      <c r="P24" s="74"/>
      <c r="Q24" s="180"/>
      <c r="R24" s="181"/>
      <c r="S24" s="185"/>
      <c r="T24" s="207"/>
      <c r="U24" s="207"/>
      <c r="V24" s="207"/>
    </row>
    <row r="25" spans="1:22" ht="89.25" customHeight="1" thickBot="1">
      <c r="A25" s="156"/>
      <c r="B25" s="202"/>
      <c r="C25" s="204"/>
      <c r="D25" s="178"/>
      <c r="E25" s="70"/>
      <c r="F25" s="70"/>
      <c r="G25" s="70"/>
      <c r="H25" s="76"/>
      <c r="I25" s="76"/>
      <c r="J25" s="70"/>
      <c r="K25" s="70"/>
      <c r="L25" s="70"/>
      <c r="M25" s="89"/>
      <c r="N25" s="77"/>
      <c r="O25" s="96"/>
      <c r="P25" s="74"/>
      <c r="Q25" s="180"/>
      <c r="R25" s="181"/>
      <c r="S25" s="185"/>
      <c r="T25" s="207"/>
      <c r="U25" s="207"/>
      <c r="V25" s="207"/>
    </row>
    <row r="26" spans="1:22" s="86" customFormat="1" ht="16.5" thickBot="1">
      <c r="A26" s="186" t="s">
        <v>214</v>
      </c>
      <c r="B26" s="187"/>
      <c r="C26" s="188"/>
      <c r="D26" s="178"/>
      <c r="E26" s="80">
        <f>SUM(E24)</f>
        <v>0</v>
      </c>
      <c r="F26" s="80">
        <f t="shared" ref="F26:O27" si="3">SUM(F24)</f>
        <v>0</v>
      </c>
      <c r="G26" s="80">
        <f t="shared" si="3"/>
        <v>1</v>
      </c>
      <c r="H26" s="80">
        <f t="shared" si="3"/>
        <v>0</v>
      </c>
      <c r="I26" s="80">
        <f t="shared" si="3"/>
        <v>1</v>
      </c>
      <c r="J26" s="80">
        <f t="shared" si="3"/>
        <v>0</v>
      </c>
      <c r="K26" s="80">
        <f t="shared" si="3"/>
        <v>0</v>
      </c>
      <c r="L26" s="80">
        <f t="shared" si="3"/>
        <v>0</v>
      </c>
      <c r="M26" s="80">
        <f t="shared" si="3"/>
        <v>0</v>
      </c>
      <c r="N26" s="80">
        <f t="shared" si="3"/>
        <v>1</v>
      </c>
      <c r="O26" s="80">
        <f t="shared" si="3"/>
        <v>0</v>
      </c>
      <c r="P26" s="80">
        <f>P24</f>
        <v>0</v>
      </c>
      <c r="Q26" s="82"/>
      <c r="R26" s="83"/>
      <c r="S26" s="84"/>
      <c r="T26" s="85"/>
      <c r="V26" s="87"/>
    </row>
    <row r="27" spans="1:22" s="86" customFormat="1" ht="16.5" thickBot="1">
      <c r="A27" s="186" t="s">
        <v>216</v>
      </c>
      <c r="B27" s="187"/>
      <c r="C27" s="188"/>
      <c r="D27" s="178"/>
      <c r="E27" s="88">
        <f>SUM(E25)</f>
        <v>0</v>
      </c>
      <c r="F27" s="88">
        <f t="shared" si="3"/>
        <v>0</v>
      </c>
      <c r="G27" s="88">
        <f t="shared" si="3"/>
        <v>0</v>
      </c>
      <c r="H27" s="88">
        <f t="shared" si="3"/>
        <v>0</v>
      </c>
      <c r="I27" s="88">
        <f t="shared" si="3"/>
        <v>0</v>
      </c>
      <c r="J27" s="88">
        <f t="shared" si="3"/>
        <v>0</v>
      </c>
      <c r="K27" s="88">
        <f t="shared" si="3"/>
        <v>0</v>
      </c>
      <c r="L27" s="88">
        <f t="shared" si="3"/>
        <v>0</v>
      </c>
      <c r="M27" s="88">
        <f t="shared" si="3"/>
        <v>0</v>
      </c>
      <c r="N27" s="88">
        <f t="shared" si="3"/>
        <v>0</v>
      </c>
      <c r="O27" s="88">
        <f t="shared" si="3"/>
        <v>0</v>
      </c>
      <c r="P27" s="80">
        <f>P25</f>
        <v>0</v>
      </c>
      <c r="Q27" s="82"/>
      <c r="R27" s="83"/>
      <c r="S27" s="84"/>
      <c r="T27" s="85"/>
      <c r="V27" s="87"/>
    </row>
    <row r="28" spans="1:22" ht="69" customHeight="1">
      <c r="A28" s="171" t="s">
        <v>256</v>
      </c>
      <c r="B28" s="174" t="s">
        <v>257</v>
      </c>
      <c r="C28" s="97"/>
      <c r="D28" s="178"/>
      <c r="F28" s="70"/>
      <c r="G28" s="89"/>
      <c r="H28" s="73"/>
      <c r="I28" s="73"/>
      <c r="J28" s="91">
        <v>1</v>
      </c>
      <c r="K28" s="70"/>
      <c r="L28" s="70"/>
      <c r="M28" s="89"/>
      <c r="N28" s="77"/>
      <c r="O28" s="91">
        <v>1</v>
      </c>
      <c r="P28" s="74"/>
      <c r="Q28" s="180"/>
      <c r="R28" s="181"/>
      <c r="S28" s="205"/>
      <c r="T28" s="98"/>
      <c r="U28" s="98"/>
      <c r="V28" s="98"/>
    </row>
    <row r="29" spans="1:22" ht="85.5" customHeight="1" thickBot="1">
      <c r="A29" s="172"/>
      <c r="B29" s="175"/>
      <c r="C29" s="99"/>
      <c r="D29" s="178"/>
      <c r="E29" s="70"/>
      <c r="F29" s="70"/>
      <c r="G29" s="70"/>
      <c r="H29" s="78"/>
      <c r="I29" s="78"/>
      <c r="J29" s="70"/>
      <c r="K29" s="70"/>
      <c r="L29" s="70"/>
      <c r="M29" s="89"/>
      <c r="N29" s="77"/>
      <c r="O29" s="73"/>
      <c r="P29" s="74"/>
      <c r="Q29" s="180"/>
      <c r="R29" s="181"/>
      <c r="S29" s="206"/>
      <c r="T29" s="98"/>
      <c r="U29" s="98"/>
      <c r="V29" s="98"/>
    </row>
    <row r="30" spans="1:22" s="86" customFormat="1" ht="16.5" thickBot="1">
      <c r="A30" s="186" t="s">
        <v>214</v>
      </c>
      <c r="B30" s="187"/>
      <c r="C30" s="188"/>
      <c r="D30" s="178"/>
      <c r="E30" s="80">
        <f>SUM(E28)</f>
        <v>0</v>
      </c>
      <c r="F30" s="80">
        <f t="shared" ref="F30:O31" si="4">SUM(F28)</f>
        <v>0</v>
      </c>
      <c r="G30" s="80">
        <f t="shared" si="4"/>
        <v>0</v>
      </c>
      <c r="H30" s="80">
        <f t="shared" si="4"/>
        <v>0</v>
      </c>
      <c r="I30" s="80">
        <f t="shared" si="4"/>
        <v>0</v>
      </c>
      <c r="J30" s="80">
        <f t="shared" si="4"/>
        <v>1</v>
      </c>
      <c r="K30" s="80">
        <f t="shared" si="4"/>
        <v>0</v>
      </c>
      <c r="L30" s="80">
        <f t="shared" si="4"/>
        <v>0</v>
      </c>
      <c r="M30" s="80">
        <f t="shared" si="4"/>
        <v>0</v>
      </c>
      <c r="N30" s="80">
        <f t="shared" si="4"/>
        <v>0</v>
      </c>
      <c r="O30" s="80">
        <f t="shared" si="4"/>
        <v>1</v>
      </c>
      <c r="P30" s="80">
        <f>P28</f>
        <v>0</v>
      </c>
      <c r="Q30" s="82"/>
      <c r="R30" s="83"/>
      <c r="S30" s="84"/>
      <c r="T30" s="85"/>
      <c r="V30" s="87"/>
    </row>
    <row r="31" spans="1:22" s="86" customFormat="1" ht="16.5" thickBot="1">
      <c r="A31" s="186" t="s">
        <v>216</v>
      </c>
      <c r="B31" s="187"/>
      <c r="C31" s="188"/>
      <c r="D31" s="178"/>
      <c r="E31" s="88">
        <f>SUM(E29)</f>
        <v>0</v>
      </c>
      <c r="F31" s="88">
        <f t="shared" si="4"/>
        <v>0</v>
      </c>
      <c r="G31" s="88">
        <f t="shared" si="4"/>
        <v>0</v>
      </c>
      <c r="H31" s="88">
        <f t="shared" si="4"/>
        <v>0</v>
      </c>
      <c r="I31" s="88">
        <f t="shared" si="4"/>
        <v>0</v>
      </c>
      <c r="J31" s="88">
        <f t="shared" si="4"/>
        <v>0</v>
      </c>
      <c r="K31" s="88">
        <f t="shared" si="4"/>
        <v>0</v>
      </c>
      <c r="L31" s="88">
        <f t="shared" si="4"/>
        <v>0</v>
      </c>
      <c r="M31" s="88">
        <f t="shared" si="4"/>
        <v>0</v>
      </c>
      <c r="N31" s="88">
        <f t="shared" si="4"/>
        <v>0</v>
      </c>
      <c r="O31" s="88">
        <f t="shared" si="4"/>
        <v>0</v>
      </c>
      <c r="P31" s="80">
        <f>P29</f>
        <v>0</v>
      </c>
      <c r="Q31" s="82"/>
      <c r="R31" s="83"/>
      <c r="S31" s="84"/>
      <c r="T31" s="85"/>
      <c r="V31" s="87"/>
    </row>
    <row r="32" spans="1:22" ht="114.75" customHeight="1">
      <c r="A32" s="208" t="s">
        <v>258</v>
      </c>
      <c r="B32" s="209" t="s">
        <v>259</v>
      </c>
      <c r="C32" s="208" t="s">
        <v>248</v>
      </c>
      <c r="D32" s="178"/>
      <c r="F32" s="70"/>
      <c r="G32" s="70"/>
      <c r="H32" s="91">
        <v>1</v>
      </c>
      <c r="I32" s="70"/>
      <c r="J32" s="70"/>
      <c r="K32" s="91">
        <v>1</v>
      </c>
      <c r="L32" s="70"/>
      <c r="M32" s="70"/>
      <c r="N32" s="79"/>
      <c r="O32" s="100"/>
      <c r="P32" s="74"/>
      <c r="Q32" s="180"/>
      <c r="R32" s="181"/>
      <c r="S32" s="90"/>
      <c r="T32" s="211"/>
      <c r="U32" s="98"/>
      <c r="V32" s="98"/>
    </row>
    <row r="33" spans="1:59" ht="83.25" customHeight="1">
      <c r="A33" s="208"/>
      <c r="B33" s="209"/>
      <c r="C33" s="208"/>
      <c r="D33" s="179"/>
      <c r="E33" s="70"/>
      <c r="F33" s="70"/>
      <c r="G33" s="70"/>
      <c r="H33" s="70"/>
      <c r="I33" s="70"/>
      <c r="J33" s="70"/>
      <c r="K33" s="70"/>
      <c r="L33" s="70"/>
      <c r="M33" s="70"/>
      <c r="N33" s="89"/>
      <c r="O33" s="73"/>
      <c r="P33" s="74"/>
      <c r="Q33" s="180"/>
      <c r="R33" s="181"/>
      <c r="S33" s="90"/>
      <c r="T33" s="212"/>
      <c r="U33" s="98"/>
      <c r="V33" s="98"/>
    </row>
    <row r="34" spans="1:59" ht="15.75">
      <c r="A34" s="213" t="s">
        <v>260</v>
      </c>
      <c r="B34" s="213"/>
      <c r="C34" s="213"/>
      <c r="D34" s="101">
        <v>0</v>
      </c>
      <c r="E34" s="80">
        <f>SUM(H32)</f>
        <v>1</v>
      </c>
      <c r="F34" s="80">
        <f t="shared" ref="F34:O34" si="5">SUM(F32)</f>
        <v>0</v>
      </c>
      <c r="G34" s="80">
        <f t="shared" si="5"/>
        <v>0</v>
      </c>
      <c r="H34" s="80">
        <f>SUM(H32)</f>
        <v>1</v>
      </c>
      <c r="I34" s="80">
        <f>SUM(I32)</f>
        <v>0</v>
      </c>
      <c r="J34" s="80">
        <f t="shared" si="5"/>
        <v>0</v>
      </c>
      <c r="K34" s="80">
        <f t="shared" si="5"/>
        <v>1</v>
      </c>
      <c r="L34" s="80">
        <f t="shared" si="5"/>
        <v>0</v>
      </c>
      <c r="M34" s="80">
        <f t="shared" si="5"/>
        <v>0</v>
      </c>
      <c r="N34" s="80">
        <f t="shared" si="5"/>
        <v>0</v>
      </c>
      <c r="O34" s="80">
        <f t="shared" si="5"/>
        <v>0</v>
      </c>
      <c r="P34" s="74"/>
      <c r="Q34" s="102"/>
      <c r="R34" s="103"/>
      <c r="S34" s="214"/>
      <c r="T34" s="216"/>
      <c r="U34" s="104"/>
      <c r="V34" s="104"/>
    </row>
    <row r="35" spans="1:59" s="106" customFormat="1" ht="16.5" thickBot="1">
      <c r="A35" s="213" t="s">
        <v>65</v>
      </c>
      <c r="B35" s="213"/>
      <c r="C35" s="213"/>
      <c r="D35" s="101">
        <v>0</v>
      </c>
      <c r="E35" s="88">
        <v>0</v>
      </c>
      <c r="F35" s="88">
        <v>0</v>
      </c>
      <c r="G35" s="88">
        <v>0</v>
      </c>
      <c r="H35" s="88">
        <v>0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74"/>
      <c r="Q35" s="122"/>
      <c r="R35" s="123"/>
      <c r="S35" s="215"/>
      <c r="T35" s="217"/>
      <c r="U35" s="123"/>
      <c r="V35" s="103"/>
      <c r="W35" s="60"/>
      <c r="X35" s="60"/>
      <c r="Y35" s="60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</row>
    <row r="36" spans="1:59" ht="20.25">
      <c r="A36" s="210" t="s">
        <v>261</v>
      </c>
      <c r="B36" s="210"/>
      <c r="C36" s="210"/>
      <c r="D36" s="107"/>
      <c r="E36" s="108">
        <f>+E14+E18+E22+E26+E30+E34</f>
        <v>1</v>
      </c>
      <c r="F36" s="108">
        <f t="shared" ref="F36:O37" si="6">+F14+F18+F22+F26+F30+F34</f>
        <v>2</v>
      </c>
      <c r="G36" s="108">
        <f t="shared" si="6"/>
        <v>2</v>
      </c>
      <c r="H36" s="108">
        <f t="shared" si="6"/>
        <v>1</v>
      </c>
      <c r="I36" s="108">
        <f t="shared" si="6"/>
        <v>1</v>
      </c>
      <c r="J36" s="108">
        <f t="shared" si="6"/>
        <v>1</v>
      </c>
      <c r="K36" s="108">
        <f t="shared" si="6"/>
        <v>2</v>
      </c>
      <c r="L36" s="108">
        <f t="shared" si="6"/>
        <v>1</v>
      </c>
      <c r="M36" s="108">
        <f t="shared" si="6"/>
        <v>1</v>
      </c>
      <c r="N36" s="108">
        <f t="shared" si="6"/>
        <v>1</v>
      </c>
      <c r="O36" s="121">
        <f t="shared" si="6"/>
        <v>1</v>
      </c>
      <c r="P36" s="125">
        <f>+P14+P18+P22+P26+P30+P34</f>
        <v>0</v>
      </c>
      <c r="Q36" s="124"/>
      <c r="R36" s="124"/>
      <c r="S36" s="124"/>
      <c r="T36" s="124"/>
      <c r="U36" s="124"/>
    </row>
    <row r="37" spans="1:59" ht="20.25">
      <c r="A37" s="210" t="s">
        <v>262</v>
      </c>
      <c r="B37" s="210"/>
      <c r="C37" s="210"/>
      <c r="D37" s="107"/>
      <c r="E37" s="108">
        <f>+E15+E19+E23+E27+E31+E35</f>
        <v>0</v>
      </c>
      <c r="F37" s="108">
        <f t="shared" si="6"/>
        <v>0</v>
      </c>
      <c r="G37" s="108">
        <f t="shared" si="6"/>
        <v>0</v>
      </c>
      <c r="H37" s="108">
        <f t="shared" si="6"/>
        <v>0</v>
      </c>
      <c r="I37" s="108">
        <f t="shared" si="6"/>
        <v>0</v>
      </c>
      <c r="J37" s="108">
        <f t="shared" si="6"/>
        <v>0</v>
      </c>
      <c r="K37" s="108">
        <f t="shared" si="6"/>
        <v>0</v>
      </c>
      <c r="L37" s="108">
        <f t="shared" si="6"/>
        <v>0</v>
      </c>
      <c r="M37" s="108">
        <f t="shared" si="6"/>
        <v>0</v>
      </c>
      <c r="N37" s="108">
        <f t="shared" si="6"/>
        <v>0</v>
      </c>
      <c r="O37" s="108">
        <f t="shared" si="6"/>
        <v>0</v>
      </c>
      <c r="P37" s="125">
        <f>+P15+P19+P23+P27+P31+P35</f>
        <v>0</v>
      </c>
      <c r="Q37" s="109"/>
    </row>
    <row r="38" spans="1:59">
      <c r="G38" s="111"/>
      <c r="I38" s="111"/>
      <c r="J38" s="111"/>
      <c r="Q38" s="112"/>
    </row>
    <row r="39" spans="1:59">
      <c r="B39" s="91" t="s">
        <v>213</v>
      </c>
      <c r="C39" s="91" t="s">
        <v>214</v>
      </c>
      <c r="J39" s="113"/>
    </row>
    <row r="40" spans="1:59" ht="15" customHeight="1">
      <c r="B40" s="115" t="s">
        <v>215</v>
      </c>
      <c r="C40" s="116" t="s">
        <v>216</v>
      </c>
    </row>
    <row r="41" spans="1:59" ht="15" customHeight="1">
      <c r="B41" s="117" t="s">
        <v>217</v>
      </c>
      <c r="C41" s="118" t="s">
        <v>218</v>
      </c>
    </row>
    <row r="42" spans="1:59" ht="15" customHeight="1">
      <c r="B42" s="119" t="s">
        <v>219</v>
      </c>
      <c r="C42" s="120" t="s">
        <v>220</v>
      </c>
    </row>
  </sheetData>
  <mergeCells count="92">
    <mergeCell ref="A37:C37"/>
    <mergeCell ref="R32:R33"/>
    <mergeCell ref="T32:T33"/>
    <mergeCell ref="A34:C34"/>
    <mergeCell ref="S34:S35"/>
    <mergeCell ref="T34:T35"/>
    <mergeCell ref="A35:C35"/>
    <mergeCell ref="Q32:Q33"/>
    <mergeCell ref="A31:C31"/>
    <mergeCell ref="A32:A33"/>
    <mergeCell ref="B32:B33"/>
    <mergeCell ref="C32:C33"/>
    <mergeCell ref="A36:C36"/>
    <mergeCell ref="S28:S29"/>
    <mergeCell ref="R24:R25"/>
    <mergeCell ref="S24:S25"/>
    <mergeCell ref="T24:T25"/>
    <mergeCell ref="U24:U25"/>
    <mergeCell ref="R28:R29"/>
    <mergeCell ref="R20:R21"/>
    <mergeCell ref="V24:V25"/>
    <mergeCell ref="A26:C26"/>
    <mergeCell ref="A22:C22"/>
    <mergeCell ref="A23:C23"/>
    <mergeCell ref="A24:A25"/>
    <mergeCell ref="B24:B25"/>
    <mergeCell ref="C24:C25"/>
    <mergeCell ref="Q24:Q25"/>
    <mergeCell ref="S20:S21"/>
    <mergeCell ref="S16:S17"/>
    <mergeCell ref="T16:T17"/>
    <mergeCell ref="U16:U17"/>
    <mergeCell ref="V16:V17"/>
    <mergeCell ref="R16:R17"/>
    <mergeCell ref="R12:R13"/>
    <mergeCell ref="S12:S13"/>
    <mergeCell ref="T12:T13"/>
    <mergeCell ref="A18:C18"/>
    <mergeCell ref="A15:C15"/>
    <mergeCell ref="A16:A17"/>
    <mergeCell ref="B16:B17"/>
    <mergeCell ref="C16:C17"/>
    <mergeCell ref="U12:U13"/>
    <mergeCell ref="V12:V13"/>
    <mergeCell ref="A14:C14"/>
    <mergeCell ref="K11:K13"/>
    <mergeCell ref="L11:L13"/>
    <mergeCell ref="M11:M13"/>
    <mergeCell ref="N11:N13"/>
    <mergeCell ref="O11:O13"/>
    <mergeCell ref="Q12:Q13"/>
    <mergeCell ref="S10:S11"/>
    <mergeCell ref="T10:T11"/>
    <mergeCell ref="U10:U11"/>
    <mergeCell ref="V10:V11"/>
    <mergeCell ref="E11:E13"/>
    <mergeCell ref="F11:F13"/>
    <mergeCell ref="G11:G13"/>
    <mergeCell ref="R10:R11"/>
    <mergeCell ref="H11:H13"/>
    <mergeCell ref="I11:I13"/>
    <mergeCell ref="J11:J13"/>
    <mergeCell ref="S7:S9"/>
    <mergeCell ref="A10:A13"/>
    <mergeCell ref="B10:B13"/>
    <mergeCell ref="C10:C13"/>
    <mergeCell ref="D10:D33"/>
    <mergeCell ref="Q10:Q11"/>
    <mergeCell ref="Q16:Q17"/>
    <mergeCell ref="A19:C19"/>
    <mergeCell ref="A20:A21"/>
    <mergeCell ref="B20:B21"/>
    <mergeCell ref="C20:C21"/>
    <mergeCell ref="Q20:Q21"/>
    <mergeCell ref="A27:C27"/>
    <mergeCell ref="A28:A29"/>
    <mergeCell ref="B28:B29"/>
    <mergeCell ref="Q28:Q29"/>
    <mergeCell ref="A30:C30"/>
    <mergeCell ref="A2:R2"/>
    <mergeCell ref="A3:O3"/>
    <mergeCell ref="B4:R4"/>
    <mergeCell ref="A5:V6"/>
    <mergeCell ref="A7:A9"/>
    <mergeCell ref="B7:B9"/>
    <mergeCell ref="C7:C9"/>
    <mergeCell ref="P7:P9"/>
    <mergeCell ref="Q7:Q9"/>
    <mergeCell ref="R7:R9"/>
    <mergeCell ref="U7:U9"/>
    <mergeCell ref="V7:V9"/>
    <mergeCell ref="T7:T9"/>
  </mergeCells>
  <conditionalFormatting sqref="B39:C39">
    <cfRule type="containsText" dxfId="41" priority="6" operator="containsText" text="P">
      <formula>NOT(ISERROR(SEARCH("P",B39)))</formula>
    </cfRule>
    <cfRule type="containsText" dxfId="40" priority="4" operator="containsText" text="E">
      <formula>NOT(ISERROR(SEARCH("E",B39)))</formula>
    </cfRule>
    <cfRule type="cellIs" dxfId="39" priority="5" operator="equal">
      <formula>"NR"</formula>
    </cfRule>
  </conditionalFormatting>
  <conditionalFormatting sqref="F20">
    <cfRule type="cellIs" dxfId="38" priority="38" operator="equal">
      <formula>"NR"</formula>
    </cfRule>
    <cfRule type="containsText" dxfId="37" priority="37" operator="containsText" text="E">
      <formula>NOT(ISERROR(SEARCH("E",F20)))</formula>
    </cfRule>
    <cfRule type="containsText" dxfId="36" priority="39" operator="containsText" text="P">
      <formula>NOT(ISERROR(SEARCH("P",F20)))</formula>
    </cfRule>
  </conditionalFormatting>
  <conditionalFormatting sqref="G10">
    <cfRule type="containsText" dxfId="35" priority="42" operator="containsText" text="P">
      <formula>NOT(ISERROR(SEARCH("P",G10)))</formula>
    </cfRule>
    <cfRule type="cellIs" dxfId="34" priority="41" operator="equal">
      <formula>"NR"</formula>
    </cfRule>
    <cfRule type="containsText" dxfId="33" priority="40" operator="containsText" text="E">
      <formula>NOT(ISERROR(SEARCH("E",G10)))</formula>
    </cfRule>
  </conditionalFormatting>
  <conditionalFormatting sqref="F16">
    <cfRule type="cellIs" dxfId="32" priority="11" operator="equal">
      <formula>"NR"</formula>
    </cfRule>
    <cfRule type="containsText" dxfId="31" priority="12" operator="containsText" text="P">
      <formula>NOT(ISERROR(SEARCH("P",F16)))</formula>
    </cfRule>
    <cfRule type="containsText" dxfId="30" priority="10" operator="containsText" text="E">
      <formula>NOT(ISERROR(SEARCH("E",F16)))</formula>
    </cfRule>
  </conditionalFormatting>
  <conditionalFormatting sqref="G24">
    <cfRule type="cellIs" dxfId="29" priority="2" operator="equal">
      <formula>"NR"</formula>
    </cfRule>
    <cfRule type="containsText" dxfId="28" priority="3" operator="containsText" text="P">
      <formula>NOT(ISERROR(SEARCH("P",G24)))</formula>
    </cfRule>
    <cfRule type="containsText" dxfId="27" priority="1" operator="containsText" text="E">
      <formula>NOT(ISERROR(SEARCH("E",G24)))</formula>
    </cfRule>
  </conditionalFormatting>
  <conditionalFormatting sqref="H32">
    <cfRule type="containsText" dxfId="26" priority="21" operator="containsText" text="P">
      <formula>NOT(ISERROR(SEARCH("P",H32)))</formula>
    </cfRule>
    <cfRule type="cellIs" dxfId="25" priority="20" operator="equal">
      <formula>"NR"</formula>
    </cfRule>
    <cfRule type="containsText" dxfId="24" priority="19" operator="containsText" text="E">
      <formula>NOT(ISERROR(SEARCH("E",H32)))</formula>
    </cfRule>
  </conditionalFormatting>
  <conditionalFormatting sqref="I24">
    <cfRule type="containsText" dxfId="23" priority="31" operator="containsText" text="E">
      <formula>NOT(ISERROR(SEARCH("E",I24)))</formula>
    </cfRule>
    <cfRule type="containsText" dxfId="22" priority="33" operator="containsText" text="P">
      <formula>NOT(ISERROR(SEARCH("P",I24)))</formula>
    </cfRule>
    <cfRule type="cellIs" dxfId="21" priority="32" operator="equal">
      <formula>"NR"</formula>
    </cfRule>
  </conditionalFormatting>
  <conditionalFormatting sqref="J28">
    <cfRule type="containsText" dxfId="20" priority="25" operator="containsText" text="E">
      <formula>NOT(ISERROR(SEARCH("E",J28)))</formula>
    </cfRule>
    <cfRule type="cellIs" dxfId="19" priority="26" operator="equal">
      <formula>"NR"</formula>
    </cfRule>
    <cfRule type="containsText" dxfId="18" priority="27" operator="containsText" text="P">
      <formula>NOT(ISERROR(SEARCH("P",J28)))</formula>
    </cfRule>
  </conditionalFormatting>
  <conditionalFormatting sqref="K10">
    <cfRule type="containsText" dxfId="17" priority="13" operator="containsText" text="E">
      <formula>NOT(ISERROR(SEARCH("E",K10)))</formula>
    </cfRule>
    <cfRule type="cellIs" dxfId="16" priority="14" operator="equal">
      <formula>"NR"</formula>
    </cfRule>
    <cfRule type="containsText" dxfId="15" priority="15" operator="containsText" text="P">
      <formula>NOT(ISERROR(SEARCH("P",K10)))</formula>
    </cfRule>
  </conditionalFormatting>
  <conditionalFormatting sqref="K32">
    <cfRule type="containsText" dxfId="14" priority="16" operator="containsText" text="E">
      <formula>NOT(ISERROR(SEARCH("E",K32)))</formula>
    </cfRule>
    <cfRule type="cellIs" dxfId="13" priority="17" operator="equal">
      <formula>"NR"</formula>
    </cfRule>
    <cfRule type="containsText" dxfId="12" priority="18" operator="containsText" text="P">
      <formula>NOT(ISERROR(SEARCH("P",K32)))</formula>
    </cfRule>
  </conditionalFormatting>
  <conditionalFormatting sqref="L16">
    <cfRule type="containsText" dxfId="11" priority="7" operator="containsText" text="E">
      <formula>NOT(ISERROR(SEARCH("E",L16)))</formula>
    </cfRule>
    <cfRule type="cellIs" dxfId="10" priority="8" operator="equal">
      <formula>"NR"</formula>
    </cfRule>
    <cfRule type="containsText" dxfId="9" priority="9" operator="containsText" text="P">
      <formula>NOT(ISERROR(SEARCH("P",L16)))</formula>
    </cfRule>
  </conditionalFormatting>
  <conditionalFormatting sqref="M20">
    <cfRule type="containsText" dxfId="8" priority="34" operator="containsText" text="E">
      <formula>NOT(ISERROR(SEARCH("E",M20)))</formula>
    </cfRule>
    <cfRule type="cellIs" dxfId="7" priority="35" operator="equal">
      <formula>"NR"</formula>
    </cfRule>
    <cfRule type="containsText" dxfId="6" priority="36" operator="containsText" text="P">
      <formula>NOT(ISERROR(SEARCH("P",M20)))</formula>
    </cfRule>
  </conditionalFormatting>
  <conditionalFormatting sqref="N24">
    <cfRule type="containsText" dxfId="5" priority="28" operator="containsText" text="E">
      <formula>NOT(ISERROR(SEARCH("E",N24)))</formula>
    </cfRule>
    <cfRule type="cellIs" dxfId="4" priority="29" operator="equal">
      <formula>"NR"</formula>
    </cfRule>
    <cfRule type="containsText" dxfId="3" priority="30" operator="containsText" text="P">
      <formula>NOT(ISERROR(SEARCH("P",N24)))</formula>
    </cfRule>
  </conditionalFormatting>
  <conditionalFormatting sqref="O28">
    <cfRule type="cellIs" dxfId="2" priority="23" operator="equal">
      <formula>"NR"</formula>
    </cfRule>
    <cfRule type="containsText" dxfId="1" priority="24" operator="containsText" text="P">
      <formula>NOT(ISERROR(SEARCH("P",O28)))</formula>
    </cfRule>
    <cfRule type="containsText" dxfId="0" priority="22" operator="containsText" text="E">
      <formula>NOT(ISERROR(SEARCH("E",O28)))</formula>
    </cfRule>
  </conditionalFormatting>
  <printOptions horizontalCentered="1" verticalCentered="1"/>
  <pageMargins left="0.25" right="0.25" top="0.75" bottom="0.75" header="0.3" footer="0.3"/>
  <pageSetup paperSize="9" scale="28" orientation="landscape" r:id="rId1"/>
  <rowBreaks count="1" manualBreakCount="1">
    <brk id="35" max="2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Prieto Antolinez</dc:creator>
  <cp:keywords/>
  <dc:description/>
  <cp:lastModifiedBy>Sandra Milena Martinez Paez</cp:lastModifiedBy>
  <cp:revision/>
  <dcterms:created xsi:type="dcterms:W3CDTF">2025-03-11T14:11:31Z</dcterms:created>
  <dcterms:modified xsi:type="dcterms:W3CDTF">2025-03-14T18:41:42Z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2025-03-13T15:56:11Z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42152b77-a676-406a-aaa3-8d26ad1d0189</vt:lpwstr>
  </property>
  <property fmtid="{D5CDD505-2E9C-101B-9397-08002B2CF9AE}" pid="8" name="MSIP_Label_5fac521f-e930-485b-97f4-efbe7db8e98f_ContentBits">
    <vt:lpwstr>0</vt:lpwstr>
  </property>
  <property fmtid="{D5CDD505-2E9C-101B-9397-08002B2CF9AE}" pid="9" name="MSIP_Label_5fac521f-e930-485b-97f4-efbe7db8e98f_Tag">
    <vt:lpwstr>10, 3, 0, 1</vt:lpwstr>
  </property>
</Properties>
</file>